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55" windowHeight="11460"/>
  </bookViews>
  <sheets>
    <sheet name="Приложение 4" sheetId="5" r:id="rId1"/>
  </sheets>
  <definedNames>
    <definedName name="_xlnm._FilterDatabase" localSheetId="0" hidden="1">'Приложение 4'!$A$12:$F$616</definedName>
    <definedName name="Excel_BuiltIn__FilterDatabase_1">#REF!</definedName>
  </definedNames>
  <calcPr calcId="145621"/>
</workbook>
</file>

<file path=xl/calcChain.xml><?xml version="1.0" encoding="utf-8"?>
<calcChain xmlns="http://schemas.openxmlformats.org/spreadsheetml/2006/main">
  <c r="E614" i="5" l="1"/>
  <c r="E613" i="5" s="1"/>
  <c r="D614" i="5"/>
  <c r="D613" i="5" s="1"/>
  <c r="E609" i="5"/>
  <c r="D609" i="5"/>
  <c r="E611" i="5"/>
  <c r="D611" i="5"/>
  <c r="E604" i="5"/>
  <c r="D604" i="5"/>
  <c r="E606" i="5"/>
  <c r="D606" i="5"/>
  <c r="E601" i="5"/>
  <c r="E600" i="5" s="1"/>
  <c r="D601" i="5"/>
  <c r="D600" i="5" s="1"/>
  <c r="E598" i="5"/>
  <c r="E597" i="5" s="1"/>
  <c r="D598" i="5"/>
  <c r="D597" i="5" s="1"/>
  <c r="E593" i="5"/>
  <c r="D593" i="5"/>
  <c r="E595" i="5"/>
  <c r="D595" i="5"/>
  <c r="E588" i="5"/>
  <c r="D588" i="5"/>
  <c r="E590" i="5"/>
  <c r="D590" i="5"/>
  <c r="E585" i="5"/>
  <c r="E584" i="5" s="1"/>
  <c r="D585" i="5"/>
  <c r="D584" i="5" s="1"/>
  <c r="E580" i="5"/>
  <c r="D580" i="5"/>
  <c r="E582" i="5"/>
  <c r="D582" i="5"/>
  <c r="E575" i="5"/>
  <c r="D575" i="5"/>
  <c r="E577" i="5"/>
  <c r="D577" i="5"/>
  <c r="E568" i="5"/>
  <c r="D568" i="5"/>
  <c r="E570" i="5"/>
  <c r="D570" i="5"/>
  <c r="E572" i="5"/>
  <c r="D572" i="5"/>
  <c r="E561" i="5"/>
  <c r="D561" i="5"/>
  <c r="E563" i="5"/>
  <c r="D563" i="5"/>
  <c r="E565" i="5"/>
  <c r="D565" i="5"/>
  <c r="E558" i="5"/>
  <c r="E557" i="5" s="1"/>
  <c r="D558" i="5"/>
  <c r="D557" i="5" s="1"/>
  <c r="E555" i="5"/>
  <c r="E554" i="5" s="1"/>
  <c r="D555" i="5"/>
  <c r="D554" i="5" s="1"/>
  <c r="E552" i="5"/>
  <c r="E551" i="5" s="1"/>
  <c r="D552" i="5"/>
  <c r="D551" i="5" s="1"/>
  <c r="E547" i="5"/>
  <c r="E549" i="5"/>
  <c r="D547" i="5"/>
  <c r="D549" i="5"/>
  <c r="E544" i="5"/>
  <c r="E543" i="5" s="1"/>
  <c r="D544" i="5"/>
  <c r="D543" i="5" s="1"/>
  <c r="E541" i="5"/>
  <c r="E540" i="5" s="1"/>
  <c r="D541" i="5"/>
  <c r="D540" i="5" s="1"/>
  <c r="E538" i="5"/>
  <c r="E537" i="5" s="1"/>
  <c r="D538" i="5"/>
  <c r="D537" i="5" s="1"/>
  <c r="E535" i="5"/>
  <c r="D535" i="5"/>
  <c r="E533" i="5"/>
  <c r="D533" i="5"/>
  <c r="F534" i="5"/>
  <c r="E531" i="5"/>
  <c r="D531" i="5"/>
  <c r="E528" i="5"/>
  <c r="E527" i="5" s="1"/>
  <c r="D528" i="5"/>
  <c r="D527" i="5" s="1"/>
  <c r="E525" i="5"/>
  <c r="E524" i="5" s="1"/>
  <c r="D525" i="5"/>
  <c r="D524" i="5" s="1"/>
  <c r="E522" i="5"/>
  <c r="E521" i="5" s="1"/>
  <c r="D522" i="5"/>
  <c r="D521" i="5" s="1"/>
  <c r="E517" i="5"/>
  <c r="D517" i="5"/>
  <c r="E515" i="5"/>
  <c r="D515" i="5"/>
  <c r="E513" i="5"/>
  <c r="D513" i="5"/>
  <c r="E519" i="5"/>
  <c r="D519" i="5"/>
  <c r="E502" i="5"/>
  <c r="E501" i="5" s="1"/>
  <c r="D502" i="5"/>
  <c r="D501" i="5" s="1"/>
  <c r="D499" i="5" l="1"/>
  <c r="D500" i="5"/>
  <c r="E499" i="5"/>
  <c r="F499" i="5" s="1"/>
  <c r="E500" i="5"/>
  <c r="D603" i="5"/>
  <c r="D608" i="5"/>
  <c r="E608" i="5"/>
  <c r="E603" i="5"/>
  <c r="D592" i="5"/>
  <c r="E592" i="5"/>
  <c r="D587" i="5"/>
  <c r="E587" i="5"/>
  <c r="D579" i="5"/>
  <c r="E579" i="5"/>
  <c r="E574" i="5"/>
  <c r="D574" i="5"/>
  <c r="D567" i="5"/>
  <c r="E567" i="5"/>
  <c r="D560" i="5"/>
  <c r="E560" i="5"/>
  <c r="D546" i="5"/>
  <c r="E546" i="5"/>
  <c r="E530" i="5"/>
  <c r="D530" i="5"/>
  <c r="F533" i="5"/>
  <c r="D512" i="5"/>
  <c r="E512" i="5"/>
  <c r="E423" i="5"/>
  <c r="E422" i="5" s="1"/>
  <c r="E421" i="5" s="1"/>
  <c r="E420" i="5" s="1"/>
  <c r="D423" i="5"/>
  <c r="D422" i="5" s="1"/>
  <c r="D421" i="5" s="1"/>
  <c r="D420" i="5" s="1"/>
  <c r="E388" i="5"/>
  <c r="E387" i="5" s="1"/>
  <c r="D388" i="5"/>
  <c r="D387" i="5" s="1"/>
  <c r="E391" i="5"/>
  <c r="E393" i="5"/>
  <c r="D391" i="5"/>
  <c r="D393" i="5"/>
  <c r="D396" i="5"/>
  <c r="D395" i="5" s="1"/>
  <c r="E399" i="5"/>
  <c r="E398" i="5" s="1"/>
  <c r="D399" i="5"/>
  <c r="D398" i="5" s="1"/>
  <c r="E402" i="5"/>
  <c r="E405" i="5"/>
  <c r="E404" i="5" s="1"/>
  <c r="D402" i="5"/>
  <c r="D401" i="5" s="1"/>
  <c r="D405" i="5"/>
  <c r="D404" i="5" s="1"/>
  <c r="D418" i="5"/>
  <c r="D417" i="5" s="1"/>
  <c r="E409" i="5"/>
  <c r="D409" i="5"/>
  <c r="D408" i="5" s="1"/>
  <c r="E412" i="5"/>
  <c r="D412" i="5"/>
  <c r="E414" i="5"/>
  <c r="D414" i="5"/>
  <c r="E369" i="5"/>
  <c r="D369" i="5"/>
  <c r="E371" i="5"/>
  <c r="D371" i="5"/>
  <c r="E373" i="5"/>
  <c r="D373" i="5"/>
  <c r="D376" i="5"/>
  <c r="D375" i="5" s="1"/>
  <c r="D379" i="5"/>
  <c r="E382" i="5"/>
  <c r="D382" i="5"/>
  <c r="D381" i="5" s="1"/>
  <c r="E363" i="5"/>
  <c r="E365" i="5"/>
  <c r="D365" i="5"/>
  <c r="E334" i="5"/>
  <c r="D337" i="5"/>
  <c r="D336" i="5" s="1"/>
  <c r="E341" i="5"/>
  <c r="D341" i="5"/>
  <c r="D340" i="5" s="1"/>
  <c r="E344" i="5"/>
  <c r="D344" i="5"/>
  <c r="D346" i="5"/>
  <c r="D350" i="5"/>
  <c r="D349" i="5" s="1"/>
  <c r="D354" i="5"/>
  <c r="D353" i="5" s="1"/>
  <c r="D352" i="5" s="1"/>
  <c r="E358" i="5"/>
  <c r="D329" i="5"/>
  <c r="D328" i="5" s="1"/>
  <c r="D319" i="5"/>
  <c r="E322" i="5"/>
  <c r="D325" i="5"/>
  <c r="E305" i="5"/>
  <c r="E308" i="5"/>
  <c r="D308" i="5"/>
  <c r="D307" i="5" s="1"/>
  <c r="E311" i="5"/>
  <c r="E315" i="5"/>
  <c r="D315" i="5"/>
  <c r="D314" i="5" s="1"/>
  <c r="D313" i="5" s="1"/>
  <c r="D291" i="5"/>
  <c r="E294" i="5"/>
  <c r="E293" i="5" s="1"/>
  <c r="D294" i="5"/>
  <c r="E297" i="5"/>
  <c r="D301" i="5"/>
  <c r="E271" i="5"/>
  <c r="D271" i="5"/>
  <c r="D270" i="5" s="1"/>
  <c r="E274" i="5"/>
  <c r="E273" i="5" s="1"/>
  <c r="D274" i="5"/>
  <c r="D278" i="5"/>
  <c r="E282" i="5"/>
  <c r="D286" i="5"/>
  <c r="D256" i="5"/>
  <c r="D255" i="5" s="1"/>
  <c r="E259" i="5"/>
  <c r="D259" i="5"/>
  <c r="E261" i="5"/>
  <c r="E265" i="5"/>
  <c r="D265" i="5"/>
  <c r="D264" i="5" s="1"/>
  <c r="D263" i="5" s="1"/>
  <c r="E251" i="5"/>
  <c r="D251" i="5"/>
  <c r="D250" i="5" s="1"/>
  <c r="D249" i="5" s="1"/>
  <c r="D248" i="5" s="1"/>
  <c r="D243" i="5"/>
  <c r="D242" i="5" s="1"/>
  <c r="D246" i="5"/>
  <c r="E213" i="5"/>
  <c r="E217" i="5"/>
  <c r="E219" i="5"/>
  <c r="D219" i="5"/>
  <c r="E222" i="5"/>
  <c r="E224" i="5"/>
  <c r="E227" i="5"/>
  <c r="D227" i="5"/>
  <c r="E229" i="5"/>
  <c r="D229" i="5"/>
  <c r="E232" i="5"/>
  <c r="D234" i="5"/>
  <c r="D238" i="5"/>
  <c r="E190" i="5"/>
  <c r="E189" i="5" s="1"/>
  <c r="E188" i="5" s="1"/>
  <c r="D190" i="5"/>
  <c r="D189" i="5" s="1"/>
  <c r="D188" i="5" s="1"/>
  <c r="E194" i="5"/>
  <c r="E198" i="5"/>
  <c r="E197" i="5" s="1"/>
  <c r="D198" i="5"/>
  <c r="D201" i="5"/>
  <c r="D204" i="5"/>
  <c r="D203" i="5" s="1"/>
  <c r="E208" i="5"/>
  <c r="E207" i="5" s="1"/>
  <c r="D208" i="5"/>
  <c r="D207" i="5" s="1"/>
  <c r="D206" i="5" s="1"/>
  <c r="E183" i="5"/>
  <c r="D183" i="5"/>
  <c r="D185" i="5"/>
  <c r="E168" i="5"/>
  <c r="D168" i="5"/>
  <c r="E166" i="5"/>
  <c r="D166" i="5"/>
  <c r="D170" i="5"/>
  <c r="E173" i="5"/>
  <c r="E172" i="5" s="1"/>
  <c r="D173" i="5"/>
  <c r="D172" i="5" s="1"/>
  <c r="D176" i="5"/>
  <c r="D175" i="5" s="1"/>
  <c r="E179" i="5"/>
  <c r="E178" i="5" s="1"/>
  <c r="D179" i="5"/>
  <c r="D158" i="5"/>
  <c r="D160" i="5"/>
  <c r="E162" i="5"/>
  <c r="D162" i="5"/>
  <c r="E147" i="5"/>
  <c r="D147" i="5"/>
  <c r="E149" i="5"/>
  <c r="D149" i="5"/>
  <c r="E152" i="5"/>
  <c r="D152" i="5"/>
  <c r="E154" i="5"/>
  <c r="D154" i="5"/>
  <c r="E140" i="5"/>
  <c r="E139" i="5" s="1"/>
  <c r="D143" i="5"/>
  <c r="D142" i="5" s="1"/>
  <c r="E122" i="5"/>
  <c r="D122" i="5"/>
  <c r="D121" i="5" s="1"/>
  <c r="D125" i="5"/>
  <c r="E127" i="5"/>
  <c r="D130" i="5"/>
  <c r="D132" i="5"/>
  <c r="D134" i="5"/>
  <c r="D137" i="5"/>
  <c r="D136" i="5" s="1"/>
  <c r="F53" i="5"/>
  <c r="F394" i="5"/>
  <c r="F501" i="5"/>
  <c r="F500" i="5" s="1"/>
  <c r="F502" i="5"/>
  <c r="F503" i="5"/>
  <c r="F524" i="5"/>
  <c r="F525" i="5"/>
  <c r="F526" i="5"/>
  <c r="F527" i="5"/>
  <c r="F528" i="5"/>
  <c r="F529" i="5"/>
  <c r="F531" i="5"/>
  <c r="F532" i="5"/>
  <c r="F554" i="5"/>
  <c r="F555" i="5"/>
  <c r="F556" i="5"/>
  <c r="F519" i="5"/>
  <c r="F520" i="5"/>
  <c r="F513" i="5"/>
  <c r="F514" i="5"/>
  <c r="F535" i="5"/>
  <c r="F536" i="5"/>
  <c r="F540" i="5"/>
  <c r="F541" i="5"/>
  <c r="F542" i="5"/>
  <c r="F547" i="5"/>
  <c r="F548" i="5"/>
  <c r="F549" i="5"/>
  <c r="F550" i="5"/>
  <c r="F557" i="5"/>
  <c r="F558" i="5"/>
  <c r="F559" i="5"/>
  <c r="F561" i="5"/>
  <c r="F562" i="5"/>
  <c r="F563" i="5"/>
  <c r="F564" i="5"/>
  <c r="F565" i="5"/>
  <c r="F566" i="5"/>
  <c r="F568" i="5"/>
  <c r="F569" i="5"/>
  <c r="F570" i="5"/>
  <c r="F571" i="5"/>
  <c r="F572" i="5"/>
  <c r="F573" i="5"/>
  <c r="F575" i="5"/>
  <c r="F576" i="5"/>
  <c r="F577" i="5"/>
  <c r="F578" i="5"/>
  <c r="F580" i="5"/>
  <c r="F581" i="5"/>
  <c r="F582" i="5"/>
  <c r="F583" i="5"/>
  <c r="F593" i="5"/>
  <c r="F594" i="5"/>
  <c r="F595" i="5"/>
  <c r="F596" i="5"/>
  <c r="F609" i="5"/>
  <c r="F610" i="5"/>
  <c r="F611" i="5"/>
  <c r="F612" i="5"/>
  <c r="F551" i="5"/>
  <c r="F552" i="5"/>
  <c r="F553" i="5"/>
  <c r="F584" i="5"/>
  <c r="F585" i="5"/>
  <c r="F586" i="5"/>
  <c r="F600" i="5"/>
  <c r="F601" i="5"/>
  <c r="F602" i="5"/>
  <c r="F543" i="5"/>
  <c r="F544" i="5"/>
  <c r="F545" i="5"/>
  <c r="F613" i="5"/>
  <c r="F614" i="5"/>
  <c r="F615" i="5"/>
  <c r="F597" i="5"/>
  <c r="F598" i="5"/>
  <c r="F599" i="5"/>
  <c r="F604" i="5"/>
  <c r="F605" i="5"/>
  <c r="F606" i="5"/>
  <c r="F607" i="5"/>
  <c r="F537" i="5"/>
  <c r="F538" i="5"/>
  <c r="F539" i="5"/>
  <c r="F515" i="5"/>
  <c r="F516" i="5"/>
  <c r="F588" i="5"/>
  <c r="F589" i="5"/>
  <c r="F590" i="5"/>
  <c r="F591" i="5"/>
  <c r="F517" i="5"/>
  <c r="F518" i="5"/>
  <c r="F521" i="5"/>
  <c r="F522" i="5"/>
  <c r="F523" i="5"/>
  <c r="E112" i="5"/>
  <c r="D112" i="5"/>
  <c r="D111" i="5" s="1"/>
  <c r="E116" i="5"/>
  <c r="E115" i="5" s="1"/>
  <c r="E114" i="5" s="1"/>
  <c r="D116" i="5"/>
  <c r="D115" i="5" s="1"/>
  <c r="D114" i="5" s="1"/>
  <c r="E24" i="5"/>
  <c r="D24" i="5"/>
  <c r="E26" i="5"/>
  <c r="D26" i="5"/>
  <c r="E28" i="5"/>
  <c r="D28" i="5"/>
  <c r="E31" i="5"/>
  <c r="D31" i="5"/>
  <c r="E33" i="5"/>
  <c r="E36" i="5"/>
  <c r="D33" i="5"/>
  <c r="D109" i="5" l="1"/>
  <c r="D108" i="5" s="1"/>
  <c r="D110" i="5"/>
  <c r="D511" i="5"/>
  <c r="D510" i="5" s="1"/>
  <c r="D509" i="5" s="1"/>
  <c r="E511" i="5"/>
  <c r="F603" i="5"/>
  <c r="F608" i="5"/>
  <c r="F587" i="5"/>
  <c r="F579" i="5"/>
  <c r="F592" i="5"/>
  <c r="F574" i="5"/>
  <c r="F567" i="5"/>
  <c r="F560" i="5"/>
  <c r="F546" i="5"/>
  <c r="F530" i="5"/>
  <c r="F512" i="5"/>
  <c r="D390" i="5"/>
  <c r="D386" i="5" s="1"/>
  <c r="F387" i="5"/>
  <c r="F393" i="5"/>
  <c r="F397" i="5"/>
  <c r="F391" i="5"/>
  <c r="E390" i="5"/>
  <c r="F389" i="5"/>
  <c r="F388" i="5"/>
  <c r="F392" i="5"/>
  <c r="E396" i="5"/>
  <c r="F403" i="5"/>
  <c r="F398" i="5"/>
  <c r="F404" i="5"/>
  <c r="E401" i="5"/>
  <c r="F401" i="5" s="1"/>
  <c r="F402" i="5"/>
  <c r="F400" i="5"/>
  <c r="F406" i="5"/>
  <c r="F415" i="5"/>
  <c r="F399" i="5"/>
  <c r="F405" i="5"/>
  <c r="F372" i="5"/>
  <c r="D411" i="5"/>
  <c r="D407" i="5" s="1"/>
  <c r="E411" i="5"/>
  <c r="D416" i="5"/>
  <c r="F419" i="5"/>
  <c r="E418" i="5"/>
  <c r="F413" i="5"/>
  <c r="F380" i="5"/>
  <c r="F409" i="5"/>
  <c r="E408" i="5"/>
  <c r="E368" i="5"/>
  <c r="F414" i="5"/>
  <c r="F412" i="5"/>
  <c r="F370" i="5"/>
  <c r="F373" i="5"/>
  <c r="F410" i="5"/>
  <c r="F371" i="5"/>
  <c r="F374" i="5"/>
  <c r="E379" i="5"/>
  <c r="E378" i="5" s="1"/>
  <c r="F342" i="5"/>
  <c r="F335" i="5"/>
  <c r="F364" i="5"/>
  <c r="F377" i="5"/>
  <c r="D378" i="5"/>
  <c r="D368" i="5"/>
  <c r="F382" i="5"/>
  <c r="E381" i="5"/>
  <c r="F381" i="5" s="1"/>
  <c r="F369" i="5"/>
  <c r="F359" i="5"/>
  <c r="F365" i="5"/>
  <c r="F383" i="5"/>
  <c r="E376" i="5"/>
  <c r="F309" i="5"/>
  <c r="E362" i="5"/>
  <c r="E361" i="5" s="1"/>
  <c r="D363" i="5"/>
  <c r="D362" i="5" s="1"/>
  <c r="D361" i="5" s="1"/>
  <c r="D360" i="5" s="1"/>
  <c r="F338" i="5"/>
  <c r="D343" i="5"/>
  <c r="D339" i="5" s="1"/>
  <c r="E337" i="5"/>
  <c r="E336" i="5" s="1"/>
  <c r="F336" i="5" s="1"/>
  <c r="F366" i="5"/>
  <c r="E357" i="5"/>
  <c r="F344" i="5"/>
  <c r="D348" i="5"/>
  <c r="E333" i="5"/>
  <c r="F351" i="5"/>
  <c r="F341" i="5"/>
  <c r="F298" i="5"/>
  <c r="F312" i="5"/>
  <c r="F306" i="5"/>
  <c r="F323" i="5"/>
  <c r="D358" i="5"/>
  <c r="D357" i="5" s="1"/>
  <c r="D356" i="5" s="1"/>
  <c r="D334" i="5"/>
  <c r="D333" i="5" s="1"/>
  <c r="D332" i="5" s="1"/>
  <c r="F355" i="5"/>
  <c r="F347" i="5"/>
  <c r="F345" i="5"/>
  <c r="E354" i="5"/>
  <c r="E350" i="5"/>
  <c r="E346" i="5"/>
  <c r="F346" i="5" s="1"/>
  <c r="E340" i="5"/>
  <c r="F316" i="5"/>
  <c r="D322" i="5"/>
  <c r="D321" i="5" s="1"/>
  <c r="D324" i="5"/>
  <c r="D327" i="5"/>
  <c r="D318" i="5"/>
  <c r="F326" i="5"/>
  <c r="F320" i="5"/>
  <c r="F330" i="5"/>
  <c r="F294" i="5"/>
  <c r="E325" i="5"/>
  <c r="E324" i="5" s="1"/>
  <c r="E321" i="5"/>
  <c r="E319" i="5"/>
  <c r="E318" i="5" s="1"/>
  <c r="E329" i="5"/>
  <c r="F295" i="5"/>
  <c r="E314" i="5"/>
  <c r="F315" i="5"/>
  <c r="E304" i="5"/>
  <c r="E310" i="5"/>
  <c r="F308" i="5"/>
  <c r="F283" i="5"/>
  <c r="D311" i="5"/>
  <c r="D310" i="5" s="1"/>
  <c r="D305" i="5"/>
  <c r="D304" i="5" s="1"/>
  <c r="E307" i="5"/>
  <c r="F307" i="5" s="1"/>
  <c r="D300" i="5"/>
  <c r="D299" i="5" s="1"/>
  <c r="D290" i="5"/>
  <c r="E296" i="5"/>
  <c r="F302" i="5"/>
  <c r="F292" i="5"/>
  <c r="D297" i="5"/>
  <c r="D296" i="5" s="1"/>
  <c r="D293" i="5"/>
  <c r="F293" i="5" s="1"/>
  <c r="E301" i="5"/>
  <c r="E300" i="5" s="1"/>
  <c r="E291" i="5"/>
  <c r="E290" i="5" s="1"/>
  <c r="F262" i="5"/>
  <c r="F272" i="5"/>
  <c r="F247" i="5"/>
  <c r="E281" i="5"/>
  <c r="D285" i="5"/>
  <c r="D284" i="5" s="1"/>
  <c r="D277" i="5"/>
  <c r="D276" i="5" s="1"/>
  <c r="F274" i="5"/>
  <c r="D273" i="5"/>
  <c r="F273" i="5" s="1"/>
  <c r="F279" i="5"/>
  <c r="D261" i="5"/>
  <c r="F261" i="5" s="1"/>
  <c r="D282" i="5"/>
  <c r="D281" i="5" s="1"/>
  <c r="D280" i="5" s="1"/>
  <c r="F287" i="5"/>
  <c r="F271" i="5"/>
  <c r="F275" i="5"/>
  <c r="F266" i="5"/>
  <c r="E286" i="5"/>
  <c r="E285" i="5" s="1"/>
  <c r="E278" i="5"/>
  <c r="E277" i="5" s="1"/>
  <c r="E270" i="5"/>
  <c r="E269" i="5" s="1"/>
  <c r="F260" i="5"/>
  <c r="F259" i="5"/>
  <c r="E258" i="5"/>
  <c r="F265" i="5"/>
  <c r="F257" i="5"/>
  <c r="E264" i="5"/>
  <c r="E256" i="5"/>
  <c r="E250" i="5"/>
  <c r="F251" i="5"/>
  <c r="E246" i="5"/>
  <c r="E245" i="5" s="1"/>
  <c r="F252" i="5"/>
  <c r="D226" i="5"/>
  <c r="F244" i="5"/>
  <c r="D245" i="5"/>
  <c r="F230" i="5"/>
  <c r="F195" i="5"/>
  <c r="F233" i="5"/>
  <c r="F223" i="5"/>
  <c r="F218" i="5"/>
  <c r="E216" i="5"/>
  <c r="E243" i="5"/>
  <c r="F225" i="5"/>
  <c r="F219" i="5"/>
  <c r="F214" i="5"/>
  <c r="D217" i="5"/>
  <c r="F217" i="5" s="1"/>
  <c r="D213" i="5"/>
  <c r="D212" i="5" s="1"/>
  <c r="D211" i="5" s="1"/>
  <c r="D237" i="5"/>
  <c r="D236" i="5" s="1"/>
  <c r="E221" i="5"/>
  <c r="F239" i="5"/>
  <c r="F235" i="5"/>
  <c r="F229" i="5"/>
  <c r="F227" i="5"/>
  <c r="D232" i="5"/>
  <c r="D231" i="5" s="1"/>
  <c r="D224" i="5"/>
  <c r="F224" i="5" s="1"/>
  <c r="D222" i="5"/>
  <c r="E238" i="5"/>
  <c r="E237" i="5" s="1"/>
  <c r="E234" i="5"/>
  <c r="F234" i="5" s="1"/>
  <c r="F228" i="5"/>
  <c r="E226" i="5"/>
  <c r="F220" i="5"/>
  <c r="E212" i="5"/>
  <c r="F169" i="5"/>
  <c r="F202" i="5"/>
  <c r="E201" i="5"/>
  <c r="E200" i="5" s="1"/>
  <c r="F198" i="5"/>
  <c r="D197" i="5"/>
  <c r="E206" i="5"/>
  <c r="F206" i="5" s="1"/>
  <c r="F207" i="5"/>
  <c r="F188" i="5"/>
  <c r="E193" i="5"/>
  <c r="F199" i="5"/>
  <c r="F209" i="5"/>
  <c r="F205" i="5"/>
  <c r="D200" i="5"/>
  <c r="D194" i="5"/>
  <c r="D193" i="5" s="1"/>
  <c r="D192" i="5" s="1"/>
  <c r="E204" i="5"/>
  <c r="F208" i="5"/>
  <c r="F168" i="5"/>
  <c r="F183" i="5"/>
  <c r="D182" i="5"/>
  <c r="D181" i="5" s="1"/>
  <c r="F186" i="5"/>
  <c r="F172" i="5"/>
  <c r="E185" i="5"/>
  <c r="F185" i="5" s="1"/>
  <c r="F184" i="5"/>
  <c r="D165" i="5"/>
  <c r="F171" i="5"/>
  <c r="F177" i="5"/>
  <c r="F179" i="5"/>
  <c r="D178" i="5"/>
  <c r="F178" i="5" s="1"/>
  <c r="F166" i="5"/>
  <c r="E176" i="5"/>
  <c r="F174" i="5"/>
  <c r="E170" i="5"/>
  <c r="F170" i="5" s="1"/>
  <c r="F167" i="5"/>
  <c r="F173" i="5"/>
  <c r="F180" i="5"/>
  <c r="F163" i="5"/>
  <c r="D157" i="5"/>
  <c r="F162" i="5"/>
  <c r="F159" i="5"/>
  <c r="F161" i="5"/>
  <c r="E160" i="5"/>
  <c r="F160" i="5" s="1"/>
  <c r="E158" i="5"/>
  <c r="F144" i="5"/>
  <c r="D151" i="5"/>
  <c r="E151" i="5"/>
  <c r="F147" i="5"/>
  <c r="E146" i="5"/>
  <c r="F149" i="5"/>
  <c r="D146" i="5"/>
  <c r="F154" i="5"/>
  <c r="F138" i="5"/>
  <c r="F141" i="5"/>
  <c r="F148" i="5"/>
  <c r="F135" i="5"/>
  <c r="D129" i="5"/>
  <c r="F155" i="5"/>
  <c r="F153" i="5"/>
  <c r="F152" i="5"/>
  <c r="F150" i="5"/>
  <c r="E143" i="5"/>
  <c r="F143" i="5" s="1"/>
  <c r="E137" i="5"/>
  <c r="F137" i="5" s="1"/>
  <c r="F133" i="5"/>
  <c r="D140" i="5"/>
  <c r="F131" i="5"/>
  <c r="F128" i="5"/>
  <c r="F190" i="5"/>
  <c r="F125" i="5"/>
  <c r="E124" i="5"/>
  <c r="F122" i="5"/>
  <c r="E134" i="5"/>
  <c r="F134" i="5" s="1"/>
  <c r="E132" i="5"/>
  <c r="F132" i="5" s="1"/>
  <c r="E130" i="5"/>
  <c r="F126" i="5"/>
  <c r="F191" i="5"/>
  <c r="D127" i="5"/>
  <c r="D124" i="5" s="1"/>
  <c r="F123" i="5"/>
  <c r="E121" i="5"/>
  <c r="F25" i="5"/>
  <c r="F24" i="5"/>
  <c r="F33" i="5"/>
  <c r="F26" i="5"/>
  <c r="F112" i="5"/>
  <c r="F34" i="5"/>
  <c r="E111" i="5"/>
  <c r="F117" i="5"/>
  <c r="F28" i="5"/>
  <c r="F114" i="5"/>
  <c r="E30" i="5"/>
  <c r="F31" i="5"/>
  <c r="D23" i="5"/>
  <c r="F116" i="5"/>
  <c r="F113" i="5"/>
  <c r="F27" i="5"/>
  <c r="F115" i="5"/>
  <c r="F32" i="5"/>
  <c r="F29" i="5"/>
  <c r="D30" i="5"/>
  <c r="E35" i="5"/>
  <c r="E23" i="5"/>
  <c r="F111" i="5" l="1"/>
  <c r="F110" i="5" s="1"/>
  <c r="E110" i="5"/>
  <c r="E510" i="5"/>
  <c r="F511" i="5"/>
  <c r="F390" i="5"/>
  <c r="D385" i="5"/>
  <c r="D384" i="5" s="1"/>
  <c r="F411" i="5"/>
  <c r="F396" i="5"/>
  <c r="E395" i="5"/>
  <c r="E407" i="5"/>
  <c r="F407" i="5" s="1"/>
  <c r="F418" i="5"/>
  <c r="E417" i="5"/>
  <c r="F408" i="5"/>
  <c r="F379" i="5"/>
  <c r="D367" i="5"/>
  <c r="D269" i="5"/>
  <c r="D268" i="5" s="1"/>
  <c r="F362" i="5"/>
  <c r="F378" i="5"/>
  <c r="F376" i="5"/>
  <c r="E375" i="5"/>
  <c r="F368" i="5"/>
  <c r="F363" i="5"/>
  <c r="F337" i="5"/>
  <c r="F361" i="5"/>
  <c r="E360" i="5"/>
  <c r="F360" i="5" s="1"/>
  <c r="F322" i="5"/>
  <c r="F350" i="5"/>
  <c r="E349" i="5"/>
  <c r="E343" i="5"/>
  <c r="F343" i="5" s="1"/>
  <c r="E353" i="5"/>
  <c r="F354" i="5"/>
  <c r="F357" i="5"/>
  <c r="E356" i="5"/>
  <c r="F356" i="5" s="1"/>
  <c r="E332" i="5"/>
  <c r="F333" i="5"/>
  <c r="F321" i="5"/>
  <c r="F340" i="5"/>
  <c r="D331" i="5"/>
  <c r="F334" i="5"/>
  <c r="F358" i="5"/>
  <c r="F325" i="5"/>
  <c r="D317" i="5"/>
  <c r="E317" i="5"/>
  <c r="F318" i="5"/>
  <c r="F319" i="5"/>
  <c r="F305" i="5"/>
  <c r="F324" i="5"/>
  <c r="E328" i="5"/>
  <c r="F329" i="5"/>
  <c r="D303" i="5"/>
  <c r="F310" i="5"/>
  <c r="F301" i="5"/>
  <c r="F314" i="5"/>
  <c r="E313" i="5"/>
  <c r="F313" i="5" s="1"/>
  <c r="D258" i="5"/>
  <c r="F258" i="5" s="1"/>
  <c r="F304" i="5"/>
  <c r="F311" i="5"/>
  <c r="F297" i="5"/>
  <c r="F290" i="5"/>
  <c r="F296" i="5"/>
  <c r="E299" i="5"/>
  <c r="F299" i="5" s="1"/>
  <c r="F300" i="5"/>
  <c r="D289" i="5"/>
  <c r="F291" i="5"/>
  <c r="F286" i="5"/>
  <c r="F270" i="5"/>
  <c r="E276" i="5"/>
  <c r="F276" i="5" s="1"/>
  <c r="F277" i="5"/>
  <c r="F282" i="5"/>
  <c r="F246" i="5"/>
  <c r="E284" i="5"/>
  <c r="F284" i="5" s="1"/>
  <c r="F285" i="5"/>
  <c r="F278" i="5"/>
  <c r="F281" i="5"/>
  <c r="E280" i="5"/>
  <c r="F280" i="5" s="1"/>
  <c r="F245" i="5"/>
  <c r="F256" i="5"/>
  <c r="E255" i="5"/>
  <c r="F264" i="5"/>
  <c r="E263" i="5"/>
  <c r="F263" i="5" s="1"/>
  <c r="D241" i="5"/>
  <c r="D240" i="5" s="1"/>
  <c r="E249" i="5"/>
  <c r="F250" i="5"/>
  <c r="F226" i="5"/>
  <c r="D216" i="5"/>
  <c r="F216" i="5" s="1"/>
  <c r="D221" i="5"/>
  <c r="F221" i="5" s="1"/>
  <c r="F243" i="5"/>
  <c r="E242" i="5"/>
  <c r="E182" i="5"/>
  <c r="E181" i="5" s="1"/>
  <c r="F181" i="5" s="1"/>
  <c r="F213" i="5"/>
  <c r="E231" i="5"/>
  <c r="E215" i="5" s="1"/>
  <c r="E236" i="5"/>
  <c r="F236" i="5" s="1"/>
  <c r="F237" i="5"/>
  <c r="F232" i="5"/>
  <c r="F238" i="5"/>
  <c r="F212" i="5"/>
  <c r="E211" i="5"/>
  <c r="F222" i="5"/>
  <c r="F201" i="5"/>
  <c r="F200" i="5"/>
  <c r="F194" i="5"/>
  <c r="F204" i="5"/>
  <c r="E203" i="5"/>
  <c r="F193" i="5"/>
  <c r="E192" i="5"/>
  <c r="F192" i="5" s="1"/>
  <c r="F197" i="5"/>
  <c r="D196" i="5"/>
  <c r="D187" i="5" s="1"/>
  <c r="D164" i="5"/>
  <c r="E165" i="5"/>
  <c r="E175" i="5"/>
  <c r="F175" i="5" s="1"/>
  <c r="F176" i="5"/>
  <c r="F121" i="5"/>
  <c r="E157" i="5"/>
  <c r="E156" i="5" s="1"/>
  <c r="F151" i="5"/>
  <c r="D156" i="5"/>
  <c r="F158" i="5"/>
  <c r="E136" i="5"/>
  <c r="F136" i="5" s="1"/>
  <c r="E142" i="5"/>
  <c r="F142" i="5" s="1"/>
  <c r="E145" i="5"/>
  <c r="F146" i="5"/>
  <c r="D145" i="5"/>
  <c r="F140" i="5"/>
  <c r="D139" i="5"/>
  <c r="F139" i="5" s="1"/>
  <c r="F124" i="5"/>
  <c r="F127" i="5"/>
  <c r="F189" i="5"/>
  <c r="F130" i="5"/>
  <c r="E129" i="5"/>
  <c r="F129" i="5" s="1"/>
  <c r="D22" i="5"/>
  <c r="E109" i="5"/>
  <c r="E108" i="5" s="1"/>
  <c r="F108" i="5" s="1"/>
  <c r="E22" i="5"/>
  <c r="F23" i="5"/>
  <c r="F30" i="5"/>
  <c r="E509" i="5" l="1"/>
  <c r="F510" i="5"/>
  <c r="F395" i="5"/>
  <c r="E386" i="5"/>
  <c r="E416" i="5"/>
  <c r="F416" i="5" s="1"/>
  <c r="F417" i="5"/>
  <c r="F375" i="5"/>
  <c r="E367" i="5"/>
  <c r="F367" i="5" s="1"/>
  <c r="E339" i="5"/>
  <c r="F339" i="5" s="1"/>
  <c r="F332" i="5"/>
  <c r="E348" i="5"/>
  <c r="F348" i="5" s="1"/>
  <c r="F349" i="5"/>
  <c r="E352" i="5"/>
  <c r="F352" i="5" s="1"/>
  <c r="F353" i="5"/>
  <c r="D288" i="5"/>
  <c r="D267" i="5" s="1"/>
  <c r="F317" i="5"/>
  <c r="E327" i="5"/>
  <c r="F327" i="5" s="1"/>
  <c r="F328" i="5"/>
  <c r="E303" i="5"/>
  <c r="F303" i="5" s="1"/>
  <c r="D254" i="5"/>
  <c r="D253" i="5" s="1"/>
  <c r="E289" i="5"/>
  <c r="E268" i="5"/>
  <c r="F269" i="5"/>
  <c r="F255" i="5"/>
  <c r="E254" i="5"/>
  <c r="F249" i="5"/>
  <c r="E248" i="5"/>
  <c r="F248" i="5" s="1"/>
  <c r="D215" i="5"/>
  <c r="D210" i="5" s="1"/>
  <c r="E241" i="5"/>
  <c r="F242" i="5"/>
  <c r="F182" i="5"/>
  <c r="F231" i="5"/>
  <c r="E210" i="5"/>
  <c r="F211" i="5"/>
  <c r="F203" i="5"/>
  <c r="E196" i="5"/>
  <c r="F196" i="5" s="1"/>
  <c r="F165" i="5"/>
  <c r="E164" i="5"/>
  <c r="F164" i="5" s="1"/>
  <c r="D120" i="5"/>
  <c r="D119" i="5" s="1"/>
  <c r="E120" i="5"/>
  <c r="F156" i="5"/>
  <c r="F157" i="5"/>
  <c r="F145" i="5"/>
  <c r="F109" i="5"/>
  <c r="F22" i="5"/>
  <c r="F509" i="5" l="1"/>
  <c r="E385" i="5"/>
  <c r="F385" i="5" s="1"/>
  <c r="F268" i="5"/>
  <c r="E331" i="5"/>
  <c r="F331" i="5" s="1"/>
  <c r="F289" i="5"/>
  <c r="E288" i="5"/>
  <c r="F288" i="5" s="1"/>
  <c r="D118" i="5"/>
  <c r="F210" i="5"/>
  <c r="F254" i="5"/>
  <c r="E253" i="5"/>
  <c r="F253" i="5" s="1"/>
  <c r="F215" i="5"/>
  <c r="E240" i="5"/>
  <c r="F240" i="5" s="1"/>
  <c r="F241" i="5"/>
  <c r="E119" i="5"/>
  <c r="E187" i="5"/>
  <c r="F187" i="5" s="1"/>
  <c r="F120" i="5"/>
  <c r="E384" i="5" l="1"/>
  <c r="F384" i="5" s="1"/>
  <c r="E267" i="5"/>
  <c r="F267" i="5" s="1"/>
  <c r="F119" i="5"/>
  <c r="E118" i="5"/>
  <c r="F118" i="5" s="1"/>
  <c r="D39" i="5" l="1"/>
  <c r="D38" i="5" s="1"/>
  <c r="D42" i="5"/>
  <c r="D41" i="5" s="1"/>
  <c r="D507" i="5"/>
  <c r="D506" i="5" s="1"/>
  <c r="D505" i="5" s="1"/>
  <c r="D504" i="5" s="1"/>
  <c r="D497" i="5"/>
  <c r="D496" i="5" s="1"/>
  <c r="D494" i="5"/>
  <c r="D493" i="5" s="1"/>
  <c r="D489" i="5"/>
  <c r="D488" i="5" s="1"/>
  <c r="D487" i="5" s="1"/>
  <c r="D486" i="5" s="1"/>
  <c r="D484" i="5"/>
  <c r="D483" i="5" s="1"/>
  <c r="D482" i="5" s="1"/>
  <c r="D481" i="5" s="1"/>
  <c r="D480" i="5" s="1"/>
  <c r="D478" i="5"/>
  <c r="D477" i="5" s="1"/>
  <c r="D476" i="5" s="1"/>
  <c r="D474" i="5"/>
  <c r="D473" i="5" s="1"/>
  <c r="D471" i="5"/>
  <c r="D470" i="5" s="1"/>
  <c r="D468" i="5"/>
  <c r="D467" i="5" s="1"/>
  <c r="D463" i="5"/>
  <c r="D462" i="5" s="1"/>
  <c r="D458" i="5"/>
  <c r="D457" i="5" s="1"/>
  <c r="D455" i="5"/>
  <c r="D454" i="5" s="1"/>
  <c r="D452" i="5"/>
  <c r="D451" i="5" s="1"/>
  <c r="D449" i="5"/>
  <c r="D448" i="5" s="1"/>
  <c r="D446" i="5"/>
  <c r="D445" i="5" s="1"/>
  <c r="D443" i="5"/>
  <c r="D442" i="5" s="1"/>
  <c r="D440" i="5"/>
  <c r="D439" i="5" s="1"/>
  <c r="D437" i="5"/>
  <c r="D436" i="5" s="1"/>
  <c r="D434" i="5"/>
  <c r="D433" i="5" s="1"/>
  <c r="D431" i="5"/>
  <c r="D430" i="5" s="1"/>
  <c r="D428" i="5"/>
  <c r="D427" i="5" s="1"/>
  <c r="D106" i="5"/>
  <c r="D105" i="5" s="1"/>
  <c r="D103" i="5"/>
  <c r="D102" i="5" s="1"/>
  <c r="D99" i="5"/>
  <c r="D98" i="5" s="1"/>
  <c r="D97" i="5" s="1"/>
  <c r="D95" i="5"/>
  <c r="D94" i="5" s="1"/>
  <c r="D92" i="5"/>
  <c r="D91" i="5" s="1"/>
  <c r="D89" i="5"/>
  <c r="D88" i="5" s="1"/>
  <c r="D86" i="5"/>
  <c r="D85" i="5" s="1"/>
  <c r="D83" i="5"/>
  <c r="D81" i="5"/>
  <c r="D75" i="5"/>
  <c r="D74" i="5" s="1"/>
  <c r="D72" i="5"/>
  <c r="D71" i="5" s="1"/>
  <c r="D69" i="5"/>
  <c r="D67" i="5"/>
  <c r="D62" i="5"/>
  <c r="D61" i="5" s="1"/>
  <c r="D57" i="5"/>
  <c r="D56" i="5" s="1"/>
  <c r="D19" i="5"/>
  <c r="E17" i="5"/>
  <c r="D17" i="5"/>
  <c r="D59" i="5" l="1"/>
  <c r="D60" i="5"/>
  <c r="D465" i="5"/>
  <c r="D466" i="5"/>
  <c r="D426" i="5"/>
  <c r="F432" i="5"/>
  <c r="F438" i="5"/>
  <c r="F40" i="5"/>
  <c r="D492" i="5"/>
  <c r="D491" i="5" s="1"/>
  <c r="F68" i="5"/>
  <c r="F73" i="5"/>
  <c r="F435" i="5"/>
  <c r="F441" i="5"/>
  <c r="F58" i="5"/>
  <c r="F104" i="5"/>
  <c r="F423" i="5"/>
  <c r="F424" i="5"/>
  <c r="E81" i="5"/>
  <c r="F81" i="5" s="1"/>
  <c r="F82" i="5"/>
  <c r="F87" i="5"/>
  <c r="F93" i="5"/>
  <c r="F444" i="5"/>
  <c r="F450" i="5"/>
  <c r="E455" i="5"/>
  <c r="F455" i="5" s="1"/>
  <c r="F456" i="5"/>
  <c r="F464" i="5"/>
  <c r="E471" i="5"/>
  <c r="F471" i="5" s="1"/>
  <c r="F472" i="5"/>
  <c r="E478" i="5"/>
  <c r="F478" i="5" s="1"/>
  <c r="F479" i="5"/>
  <c r="E489" i="5"/>
  <c r="F489" i="5" s="1"/>
  <c r="F490" i="5"/>
  <c r="F498" i="5"/>
  <c r="E45" i="5"/>
  <c r="F46" i="5"/>
  <c r="D36" i="5"/>
  <c r="F36" i="5" s="1"/>
  <c r="F37" i="5"/>
  <c r="E428" i="5"/>
  <c r="F428" i="5" s="1"/>
  <c r="F429" i="5"/>
  <c r="F63" i="5"/>
  <c r="F84" i="5"/>
  <c r="F447" i="5"/>
  <c r="F453" i="5"/>
  <c r="F459" i="5"/>
  <c r="F469" i="5"/>
  <c r="F475" i="5"/>
  <c r="E484" i="5"/>
  <c r="F484" i="5" s="1"/>
  <c r="F485" i="5"/>
  <c r="F495" i="5"/>
  <c r="F508" i="5"/>
  <c r="E42" i="5"/>
  <c r="F43" i="5"/>
  <c r="E39" i="5"/>
  <c r="E95" i="5"/>
  <c r="F95" i="5" s="1"/>
  <c r="F96" i="5"/>
  <c r="F100" i="5"/>
  <c r="F107" i="5"/>
  <c r="E69" i="5"/>
  <c r="F69" i="5" s="1"/>
  <c r="F70" i="5"/>
  <c r="F76" i="5"/>
  <c r="E89" i="5"/>
  <c r="F89" i="5" s="1"/>
  <c r="F90" i="5"/>
  <c r="E57" i="5"/>
  <c r="F57" i="5" s="1"/>
  <c r="E497" i="5"/>
  <c r="F497" i="5" s="1"/>
  <c r="E75" i="5"/>
  <c r="F75" i="5" s="1"/>
  <c r="D80" i="5"/>
  <c r="D79" i="5" s="1"/>
  <c r="D78" i="5" s="1"/>
  <c r="E106" i="5"/>
  <c r="F20" i="5"/>
  <c r="E83" i="5"/>
  <c r="F83" i="5" s="1"/>
  <c r="E443" i="5"/>
  <c r="F443" i="5" s="1"/>
  <c r="E449" i="5"/>
  <c r="F449" i="5" s="1"/>
  <c r="E463" i="5"/>
  <c r="F463" i="5" s="1"/>
  <c r="D66" i="5"/>
  <c r="D64" i="5" s="1"/>
  <c r="D65" i="5" s="1"/>
  <c r="F18" i="5"/>
  <c r="E507" i="5"/>
  <c r="F507" i="5" s="1"/>
  <c r="E494" i="5"/>
  <c r="F494" i="5" s="1"/>
  <c r="E468" i="5"/>
  <c r="F468" i="5" s="1"/>
  <c r="E474" i="5"/>
  <c r="F474" i="5" s="1"/>
  <c r="D460" i="5"/>
  <c r="D461" i="5"/>
  <c r="D425" i="5"/>
  <c r="E434" i="5"/>
  <c r="F434" i="5" s="1"/>
  <c r="E440" i="5"/>
  <c r="F440" i="5" s="1"/>
  <c r="E446" i="5"/>
  <c r="F446" i="5" s="1"/>
  <c r="E452" i="5"/>
  <c r="F452" i="5" s="1"/>
  <c r="E458" i="5"/>
  <c r="F458" i="5" s="1"/>
  <c r="E431" i="5"/>
  <c r="F431" i="5" s="1"/>
  <c r="E437" i="5"/>
  <c r="F437" i="5" s="1"/>
  <c r="D101" i="5"/>
  <c r="E86" i="5"/>
  <c r="F86" i="5" s="1"/>
  <c r="E92" i="5"/>
  <c r="F92" i="5" s="1"/>
  <c r="E103" i="5"/>
  <c r="F103" i="5" s="1"/>
  <c r="E99" i="5"/>
  <c r="F99" i="5" s="1"/>
  <c r="E67" i="5"/>
  <c r="F67" i="5" s="1"/>
  <c r="E72" i="5"/>
  <c r="F72" i="5" s="1"/>
  <c r="E62" i="5"/>
  <c r="F62" i="5" s="1"/>
  <c r="D55" i="5"/>
  <c r="D54" i="5"/>
  <c r="D16" i="5"/>
  <c r="F17" i="5"/>
  <c r="E19" i="5"/>
  <c r="D14" i="5" l="1"/>
  <c r="D15" i="5"/>
  <c r="E488" i="5"/>
  <c r="F488" i="5" s="1"/>
  <c r="E470" i="5"/>
  <c r="F470" i="5" s="1"/>
  <c r="E442" i="5"/>
  <c r="F442" i="5" s="1"/>
  <c r="E427" i="5"/>
  <c r="F427" i="5" s="1"/>
  <c r="F422" i="5"/>
  <c r="E454" i="5"/>
  <c r="F454" i="5" s="1"/>
  <c r="E483" i="5"/>
  <c r="F483" i="5" s="1"/>
  <c r="D35" i="5"/>
  <c r="F35" i="5" s="1"/>
  <c r="E94" i="5"/>
  <c r="F94" i="5" s="1"/>
  <c r="E41" i="5"/>
  <c r="F41" i="5" s="1"/>
  <c r="F42" i="5"/>
  <c r="E56" i="5"/>
  <c r="F56" i="5" s="1"/>
  <c r="E88" i="5"/>
  <c r="F88" i="5" s="1"/>
  <c r="E44" i="5"/>
  <c r="F39" i="5"/>
  <c r="E38" i="5"/>
  <c r="E477" i="5"/>
  <c r="F477" i="5" s="1"/>
  <c r="E105" i="5"/>
  <c r="F105" i="5" s="1"/>
  <c r="F106" i="5"/>
  <c r="E448" i="5"/>
  <c r="F448" i="5" s="1"/>
  <c r="E74" i="5"/>
  <c r="F74" i="5" s="1"/>
  <c r="E496" i="5"/>
  <c r="F496" i="5" s="1"/>
  <c r="E80" i="5"/>
  <c r="F80" i="5" s="1"/>
  <c r="E462" i="5"/>
  <c r="E506" i="5"/>
  <c r="F506" i="5" s="1"/>
  <c r="E493" i="5"/>
  <c r="F493" i="5" s="1"/>
  <c r="E473" i="5"/>
  <c r="F473" i="5" s="1"/>
  <c r="E467" i="5"/>
  <c r="F467" i="5" s="1"/>
  <c r="E436" i="5"/>
  <c r="F436" i="5" s="1"/>
  <c r="E445" i="5"/>
  <c r="F445" i="5" s="1"/>
  <c r="E430" i="5"/>
  <c r="F430" i="5" s="1"/>
  <c r="E439" i="5"/>
  <c r="F439" i="5" s="1"/>
  <c r="E457" i="5"/>
  <c r="F457" i="5" s="1"/>
  <c r="E433" i="5"/>
  <c r="F433" i="5" s="1"/>
  <c r="E451" i="5"/>
  <c r="F451" i="5" s="1"/>
  <c r="E102" i="5"/>
  <c r="F102" i="5" s="1"/>
  <c r="E98" i="5"/>
  <c r="F98" i="5" s="1"/>
  <c r="E91" i="5"/>
  <c r="F91" i="5" s="1"/>
  <c r="E85" i="5"/>
  <c r="F85" i="5" s="1"/>
  <c r="D77" i="5"/>
  <c r="E71" i="5"/>
  <c r="F71" i="5" s="1"/>
  <c r="E66" i="5"/>
  <c r="F66" i="5" s="1"/>
  <c r="E61" i="5"/>
  <c r="F19" i="5"/>
  <c r="E16" i="5"/>
  <c r="E15" i="5" s="1"/>
  <c r="F61" i="5" l="1"/>
  <c r="F60" i="5" s="1"/>
  <c r="E60" i="5"/>
  <c r="F421" i="5"/>
  <c r="E487" i="5"/>
  <c r="F487" i="5" s="1"/>
  <c r="E476" i="5"/>
  <c r="F476" i="5" s="1"/>
  <c r="E54" i="5"/>
  <c r="F54" i="5" s="1"/>
  <c r="E482" i="5"/>
  <c r="F482" i="5" s="1"/>
  <c r="E55" i="5"/>
  <c r="F55" i="5" s="1"/>
  <c r="E461" i="5"/>
  <c r="F461" i="5" s="1"/>
  <c r="F462" i="5"/>
  <c r="F38" i="5"/>
  <c r="E21" i="5"/>
  <c r="E460" i="5"/>
  <c r="F460" i="5" s="1"/>
  <c r="E101" i="5"/>
  <c r="F101" i="5" s="1"/>
  <c r="E505" i="5"/>
  <c r="F505" i="5" s="1"/>
  <c r="E492" i="5"/>
  <c r="F492" i="5" s="1"/>
  <c r="E466" i="5"/>
  <c r="F466" i="5" s="1"/>
  <c r="E426" i="5"/>
  <c r="F426" i="5" s="1"/>
  <c r="F420" i="5"/>
  <c r="E97" i="5"/>
  <c r="F97" i="5" s="1"/>
  <c r="E79" i="5"/>
  <c r="F79" i="5" s="1"/>
  <c r="E64" i="5"/>
  <c r="E59" i="5"/>
  <c r="F59" i="5" s="1"/>
  <c r="E14" i="5"/>
  <c r="F14" i="5" s="1"/>
  <c r="F16" i="5"/>
  <c r="F15" i="5" s="1"/>
  <c r="F64" i="5" l="1"/>
  <c r="F65" i="5" s="1"/>
  <c r="E65" i="5"/>
  <c r="E486" i="5"/>
  <c r="F486" i="5" s="1"/>
  <c r="E465" i="5"/>
  <c r="F465" i="5" s="1"/>
  <c r="E481" i="5"/>
  <c r="F481" i="5" s="1"/>
  <c r="E504" i="5"/>
  <c r="E491" i="5"/>
  <c r="F491" i="5" s="1"/>
  <c r="E425" i="5"/>
  <c r="F425" i="5" s="1"/>
  <c r="E78" i="5"/>
  <c r="F78" i="5" s="1"/>
  <c r="F504" i="5" l="1"/>
  <c r="E480" i="5"/>
  <c r="F480" i="5" s="1"/>
  <c r="E77" i="5"/>
  <c r="F77" i="5" s="1"/>
  <c r="E52" i="5" l="1"/>
  <c r="E50" i="5" l="1"/>
  <c r="E49" i="5" s="1"/>
  <c r="E48" i="5" s="1"/>
  <c r="E47" i="5" l="1"/>
  <c r="E616" i="5" s="1"/>
  <c r="F51" i="5"/>
  <c r="D52" i="5" l="1"/>
  <c r="F52" i="5" s="1"/>
  <c r="D50" i="5" l="1"/>
  <c r="D49" i="5" l="1"/>
  <c r="D48" i="5" s="1"/>
  <c r="F50" i="5"/>
  <c r="D45" i="5"/>
  <c r="D44" i="5" l="1"/>
  <c r="F45" i="5"/>
  <c r="D47" i="5"/>
  <c r="F49" i="5"/>
  <c r="F48" i="5" s="1"/>
  <c r="F47" i="5" l="1"/>
  <c r="D21" i="5"/>
  <c r="F21" i="5" s="1"/>
  <c r="F44" i="5"/>
  <c r="D616" i="5" l="1"/>
  <c r="F616" i="5" s="1"/>
</calcChain>
</file>

<file path=xl/sharedStrings.xml><?xml version="1.0" encoding="utf-8"?>
<sst xmlns="http://schemas.openxmlformats.org/spreadsheetml/2006/main" count="1819" uniqueCount="519">
  <si>
    <t>Целевая статья</t>
  </si>
  <si>
    <t>000</t>
  </si>
  <si>
    <t>Непрограммные направления деятельности органов местного самоуправления</t>
  </si>
  <si>
    <t>120</t>
  </si>
  <si>
    <t>240</t>
  </si>
  <si>
    <t>Уплата налогов, сборов и иных платежей</t>
  </si>
  <si>
    <t>850</t>
  </si>
  <si>
    <t>Резервные средства</t>
  </si>
  <si>
    <t>870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</si>
  <si>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</si>
  <si>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</si>
  <si>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</si>
  <si>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</si>
  <si>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</si>
  <si>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</si>
  <si>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</si>
  <si>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деятельности подведомственных учреждений  сферы образования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</si>
  <si>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</si>
  <si>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</si>
  <si>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</si>
  <si>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</si>
  <si>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</si>
  <si>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</si>
  <si>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</si>
  <si>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</si>
  <si>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</si>
  <si>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</si>
  <si>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</si>
  <si>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в области автомобильного транспорта общего пользования</t>
  </si>
  <si>
    <t>810</t>
  </si>
  <si>
    <t>Наименование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</si>
  <si>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</si>
  <si>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</si>
  <si>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</si>
  <si>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</si>
  <si>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</si>
  <si>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9999910020</t>
  </si>
  <si>
    <t>9999910030</t>
  </si>
  <si>
    <t>200</t>
  </si>
  <si>
    <t xml:space="preserve">Иные закупки товаров, работ и услуг для обеспечения государственных (муниципальных) нужд </t>
  </si>
  <si>
    <t>Иные бюджетные ассигнования</t>
  </si>
  <si>
    <t>800</t>
  </si>
  <si>
    <t>9999900010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</si>
  <si>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</si>
  <si>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</si>
  <si>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</si>
  <si>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</si>
  <si>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</si>
  <si>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</si>
  <si>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</si>
  <si>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</si>
  <si>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</si>
  <si>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</si>
  <si>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</si>
  <si>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1900000000</t>
  </si>
  <si>
    <t>1900140100</t>
  </si>
  <si>
    <t>2100000000</t>
  </si>
  <si>
    <t>2110000000</t>
  </si>
  <si>
    <t>9999993120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</si>
  <si>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</si>
  <si>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</si>
  <si>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</si>
  <si>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</si>
  <si>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</si>
  <si>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</si>
  <si>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</si>
  <si>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</si>
  <si>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</si>
  <si>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</si>
  <si>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</si>
  <si>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</si>
  <si>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</si>
  <si>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</si>
  <si>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</si>
  <si>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</si>
  <si>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</si>
  <si>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</si>
  <si>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</si>
  <si>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</si>
  <si>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</si>
  <si>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</si>
  <si>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</si>
  <si>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</si>
  <si>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</si>
  <si>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</si>
  <si>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</si>
  <si>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</si>
  <si>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</si>
  <si>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</si>
  <si>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</si>
  <si>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9999910040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</si>
  <si>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</si>
  <si>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</si>
  <si>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</si>
  <si>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</si>
  <si>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</si>
  <si>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</si>
  <si>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</si>
  <si>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</si>
  <si>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</si>
  <si>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</si>
  <si>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</si>
  <si>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</si>
  <si>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</si>
  <si>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</si>
  <si>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</si>
  <si>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</si>
  <si>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</si>
  <si>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</si>
  <si>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</si>
  <si>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</si>
  <si>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</si>
  <si>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</si>
  <si>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</si>
  <si>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</si>
  <si>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</si>
  <si>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Антикризисные мероприятия</t>
  </si>
  <si>
    <t>2560270250</t>
  </si>
  <si>
    <t xml:space="preserve">Расходы на выплаты персоналу казенных учреждений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</si>
  <si>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</si>
  <si>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</si>
  <si>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2110170010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</si>
  <si>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</si>
  <si>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</si>
  <si>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</si>
  <si>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</si>
  <si>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</si>
  <si>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</si>
  <si>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</si>
  <si>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</si>
  <si>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</si>
  <si>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</si>
  <si>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</si>
  <si>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</si>
  <si>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</si>
  <si>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</si>
  <si>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</si>
  <si>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</si>
  <si>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</si>
  <si>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</si>
  <si>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</si>
  <si>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</si>
  <si>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</si>
  <si>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</si>
  <si>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</si>
  <si>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</si>
  <si>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</si>
  <si>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</si>
  <si>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</si>
  <si>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</si>
  <si>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</si>
  <si>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</si>
  <si>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</si>
  <si>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</si>
  <si>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</si>
  <si>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</si>
  <si>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</si>
  <si>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</si>
  <si>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</si>
  <si>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</si>
  <si>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</si>
  <si>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1400140040</t>
  </si>
  <si>
    <t>Иные закупки товаров, работ и услуг для обеспечения  государственных (муниципальных) нужд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</si>
  <si>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</si>
  <si>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</si>
  <si>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</si>
  <si>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</si>
  <si>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</si>
  <si>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</si>
  <si>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2690070220</t>
  </si>
  <si>
    <t xml:space="preserve"> Организация проведения культурных мероприятий</t>
  </si>
  <si>
    <t>2510220060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</si>
  <si>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</si>
  <si>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</si>
  <si>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</si>
  <si>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</si>
  <si>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</si>
  <si>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</si>
  <si>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</si>
  <si>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</si>
  <si>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</si>
  <si>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</si>
  <si>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</si>
  <si>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</si>
  <si>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</si>
  <si>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</si>
  <si>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</si>
  <si>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</si>
  <si>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</si>
  <si>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</si>
  <si>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</si>
  <si>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</si>
  <si>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</si>
  <si>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</si>
  <si>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</si>
  <si>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</si>
  <si>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</si>
  <si>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</si>
  <si>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</si>
  <si>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</si>
  <si>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</si>
  <si>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</si>
  <si>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</si>
  <si>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</si>
  <si>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</si>
  <si>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</si>
  <si>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</si>
  <si>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</si>
  <si>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</si>
  <si>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</si>
  <si>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</si>
  <si>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</si>
  <si>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</si>
  <si>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</si>
  <si>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</si>
  <si>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</si>
  <si>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</si>
  <si>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</si>
  <si>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</si>
  <si>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</si>
  <si>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Муниципальная программа  "Развитие образования Пограничного муниципального округа"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</si>
  <si>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</si>
  <si>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</si>
  <si>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</si>
  <si>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</si>
  <si>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</si>
  <si>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</si>
  <si>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</si>
  <si>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</si>
  <si>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</si>
  <si>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</si>
  <si>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</si>
  <si>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</si>
  <si>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</si>
  <si>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</si>
  <si>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</si>
  <si>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</si>
  <si>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</si>
  <si>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</si>
  <si>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</si>
  <si>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</si>
  <si>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</si>
  <si>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</si>
  <si>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</si>
  <si>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</si>
  <si>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</si>
  <si>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</si>
  <si>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</si>
  <si>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</si>
  <si>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</si>
  <si>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</si>
  <si>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</si>
  <si>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</si>
  <si>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</si>
  <si>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</si>
  <si>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</si>
  <si>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</si>
  <si>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</si>
  <si>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</si>
  <si>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</si>
  <si>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</si>
  <si>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</si>
  <si>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</si>
  <si>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</si>
  <si>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</si>
  <si>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</si>
  <si>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</si>
  <si>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</si>
  <si>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</si>
  <si>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</si>
  <si>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</si>
  <si>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</si>
  <si>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</si>
  <si>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</si>
  <si>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</si>
  <si>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</si>
  <si>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</si>
  <si>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</si>
  <si>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</si>
  <si>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</si>
  <si>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</si>
  <si>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Мероприятия по землеустройству и землепользованию</t>
  </si>
  <si>
    <t>(в рублях)</t>
  </si>
  <si>
    <t>2720170030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</si>
  <si>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</si>
  <si>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</si>
  <si>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</si>
  <si>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</si>
  <si>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3500100000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</si>
  <si>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</si>
  <si>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</si>
  <si>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</si>
  <si>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</si>
  <si>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</si>
  <si>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</si>
  <si>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</si>
  <si>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</si>
  <si>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</si>
  <si>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</si>
  <si>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</si>
  <si>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</si>
  <si>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</si>
  <si>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</si>
  <si>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</si>
  <si>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</si>
  <si>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</si>
  <si>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</si>
  <si>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</si>
  <si>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</si>
  <si>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"Успех каждого ребенка"</t>
  </si>
  <si>
    <t>262E200000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</si>
  <si>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</si>
  <si>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</si>
  <si>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2630170090</t>
  </si>
  <si>
    <t>262E100000</t>
  </si>
  <si>
    <t>Федеральный проект "Современная школа"</t>
  </si>
  <si>
    <t>262E193140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</si>
  <si>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</si>
  <si>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</si>
  <si>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</si>
  <si>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</si>
  <si>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</si>
  <si>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</si>
  <si>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</si>
  <si>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</si>
  <si>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>Приобретение муниципальными учреждениями недвижимого и особо ценного движимого имущества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</si>
  <si>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</si>
  <si>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</si>
  <si>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</si>
  <si>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</si>
  <si>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</si>
  <si>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</si>
  <si>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</si>
  <si>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</si>
  <si>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</si>
  <si>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</si>
  <si>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</si>
  <si>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</si>
  <si>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</si>
  <si>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</si>
  <si>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</si>
  <si>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</si>
  <si>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</si>
  <si>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</si>
  <si>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</si>
  <si>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</si>
  <si>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</si>
  <si>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</si>
  <si>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</si>
  <si>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</si>
  <si>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</si>
  <si>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</si>
  <si>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</si>
  <si>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</si>
  <si>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</si>
  <si>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</si>
  <si>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</si>
  <si>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</si>
  <si>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</si>
  <si>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</si>
  <si>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</si>
  <si>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</si>
  <si>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</si>
  <si>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</si>
  <si>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</si>
  <si>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</si>
  <si>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</si>
  <si>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</si>
  <si>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</si>
  <si>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</si>
  <si>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</si>
  <si>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</si>
  <si>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</si>
  <si>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</si>
  <si>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</si>
  <si>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2510100000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</si>
  <si>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</si>
  <si>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</si>
  <si>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</si>
  <si>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</si>
  <si>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</si>
  <si>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</si>
  <si>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</si>
  <si>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</si>
  <si>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</si>
  <si>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</si>
  <si>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</si>
  <si>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</si>
  <si>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</si>
  <si>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</si>
  <si>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</si>
  <si>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</si>
  <si>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</si>
  <si>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</si>
  <si>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</si>
  <si>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</si>
  <si>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</si>
  <si>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Мероприятия, проводимые Администрацией Пограничного муниципального округа</t>
  </si>
  <si>
    <t>9999940010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</si>
  <si>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</si>
  <si>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</si>
  <si>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</si>
  <si>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19001S2450</t>
  </si>
  <si>
    <t>Расходы на проектирование, строительство ( реконструкцию) автомобильных дорог общего пользования населенных пунктов за счет средств местного бюджета</t>
  </si>
  <si>
    <t>1900192450</t>
  </si>
  <si>
    <t>Расходы на проектирование, строительство ( реконструкцию) автомобильных дорог общего пользования населенных пунктов за счет средств дорожного фонда Приморского края</t>
  </si>
  <si>
    <t>Содержание и ремонт дорог общего пользования местного значения</t>
  </si>
  <si>
    <t>0100140020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</si>
  <si>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</si>
  <si>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</si>
  <si>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</si>
  <si>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</si>
  <si>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</si>
  <si>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21101S2320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</si>
  <si>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бюджета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</si>
  <si>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</si>
  <si>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2110192320</t>
  </si>
  <si>
    <t>9999994030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</si>
  <si>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</si>
  <si>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</si>
  <si>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</si>
  <si>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</si>
  <si>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Проведение работ по сохранению объектов культурного наследия за счет средств местного бюджета</t>
  </si>
  <si>
    <t>25101S2490</t>
  </si>
  <si>
    <t>Проведение работ по сохранению объектов культурного наследия за счет средств краевого бюджета</t>
  </si>
  <si>
    <t>2510192490</t>
  </si>
  <si>
    <t>251012490</t>
  </si>
  <si>
    <t>Федеральный проект "культурная среда"</t>
  </si>
  <si>
    <t>251A100000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</si>
  <si>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</si>
  <si>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</si>
  <si>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Информирование населения по вопросам формирования здорового образа жизни</t>
  </si>
  <si>
    <t>3600120040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</si>
  <si>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</si>
  <si>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</si>
  <si>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</si>
  <si>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</si>
  <si>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27401R0820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</si>
  <si>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</si>
  <si>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</si>
  <si>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</si>
  <si>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</si>
  <si>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</si>
  <si>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</si>
  <si>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090P5S2230</t>
  </si>
  <si>
    <t>Приобретение и поставка спортивного инвентаря, спортивного и иного имущества для развития массового спорта (НП) за счет средств местного бюджета</t>
  </si>
  <si>
    <t>090P5S2190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</si>
  <si>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</si>
  <si>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и иного имущества для развития массового спорта (НП)</t>
  </si>
  <si>
    <t>090P592230</t>
  </si>
  <si>
    <t>Развитие спортивной инфраструктуры, находящейся в муниципальной собственности (НП)</t>
  </si>
  <si>
    <t>090P592190</t>
  </si>
  <si>
    <t>26203S2340</t>
  </si>
  <si>
    <t>2620392340</t>
  </si>
  <si>
    <t>Субсидии на капитальный ремонт зданий муниципальных общеобразовательных организаций из средств местного бюджета</t>
  </si>
  <si>
    <t>26202R3040</t>
  </si>
  <si>
    <t>25104S2470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</si>
  <si>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</si>
  <si>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25104L4670</t>
  </si>
  <si>
    <t>2510492470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</si>
  <si>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</si>
  <si>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25302L5190</t>
  </si>
  <si>
    <t>Модернизация библиотек в части комплектования книжных фондов библиотек муниципальных образований</t>
  </si>
  <si>
    <t>Содействие развитию молодежной политики на территории Пограничного муниципального округа</t>
  </si>
  <si>
    <t>2540120030</t>
  </si>
  <si>
    <t>2520420100</t>
  </si>
  <si>
    <t>Основное мероприятие ""Обеспечение безопасности в уреждениях культуры"</t>
  </si>
  <si>
    <t>2520400000</t>
  </si>
  <si>
    <t>25203S2480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</si>
  <si>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местного бюджета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</si>
  <si>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краевого бюджета</t>
  </si>
  <si>
    <t>2520392480</t>
  </si>
  <si>
    <t>Кассовое исполнение                  за 2022 год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</si>
  <si>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</si>
  <si>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</si>
  <si>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Вид расходов</t>
  </si>
  <si>
    <t>Всего расходов</t>
  </si>
  <si>
    <t xml:space="preserve"> Приложение    4</t>
  </si>
  <si>
    <t xml:space="preserve">        Показатели расходов бюджета Пограничного муниципального округа за 2022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 </t>
  </si>
  <si>
    <t>Уточненный бюджет 2022 года</t>
  </si>
  <si>
    <t>Процент исполнения к уточненному бюджету 2022 года</t>
  </si>
  <si>
    <t>Основное мероприятие "Финансовая поддержка субъектов малого и среднего предпринимательства"</t>
  </si>
  <si>
    <t>0100100000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</si>
  <si>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</si>
  <si>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</si>
  <si>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характера"</t>
  </si>
  <si>
    <t>1600100000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</si>
  <si>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</si>
  <si>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</si>
  <si>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Основное мероприятие "Повышение качества и доступности предостовляемых населению услуг ЖКХ"</t>
  </si>
  <si>
    <t>Основное мероприятия "Организация предоставления государственных и муниципальных услуг в электронном виде"</t>
  </si>
  <si>
    <t>2420100000</t>
  </si>
  <si>
    <t>Основное мероприятие "Организация деятельности учреждений культуры"</t>
  </si>
  <si>
    <t>Основное мероприятие "Обеспечение прозрачности и информационной открытости деятельности Администрации Пограничного муницпального округа"</t>
  </si>
  <si>
    <t>Основное мероприятие "Поддержка и развитие общественных инициатив граждан"</t>
  </si>
  <si>
    <t>3700100000</t>
  </si>
  <si>
    <t>Резервный фонд Администрации Пограничного муниципального округа</t>
  </si>
  <si>
    <t>Глава Пограничногомуниципального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</si>
  <si>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</si>
  <si>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</si>
  <si>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 округа"</t>
  </si>
  <si>
    <t>Обеспечение деятельности муниципального казенного учреждения "Управление благоустройства Пограничного муниципальног округа"</t>
  </si>
  <si>
    <t>Поддержка проектов, инициируемых жителями Пограничного муниципального округа за счет средств краевого бюджета</t>
  </si>
  <si>
    <t>Обеспечение персонифицированного финансирования</t>
  </si>
  <si>
    <t>Субвенции на обеспечение оздоровления и отдыха детей (за исключением организации отдыха детей в каникулярное время)</t>
  </si>
  <si>
    <t>Организация и проведение мероприятий, направленные на поддержку малого и среднего предпринимательства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</si>
  <si>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</si>
  <si>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Обеспечение населения услугами водоснабжения</t>
  </si>
  <si>
    <t>Расходы, направленные на обеспечение населения сельских территорий услугами ЖКХ</t>
  </si>
  <si>
    <t>Подпрограмма "Развитие информационных систем"</t>
  </si>
  <si>
    <t>Расходы на обеспечение деятельности (оказанние услуг, выполнение работ) учреждений культуры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</si>
  <si>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</si>
  <si>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</si>
  <si>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Мероприятия по созданию единого информационного поля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</si>
  <si>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</si>
  <si>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Научно-методические, организационно-педагогические мероприятия</t>
  </si>
  <si>
    <t>Расходы на выполнение наказов избирателей на территории Пограничного муниципального округа</t>
  </si>
  <si>
    <t>Основное мероприятие "Поддержка социально ориентированных некоммерческих организаций"</t>
  </si>
  <si>
    <t>от27.04.2023 № 179-МПА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</si>
</sst>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</cellStyleXfs>
  <cellXfs count="82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0" xfId="18" applyFont="1" applyFill="1" applyAlignment="1">
      <alignment vertical="top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49" fontId="23" fillId="0" borderId="10" xfId="18" applyNumberFormat="1" applyFont="1" applyFill="1" applyBorder="1" applyAlignment="1">
      <alignment horizontal="center" vertical="center" wrapText="1" shrinkToFit="1"/>
    </xf>
    <xf numFmtId="0" fontId="23" fillId="0" borderId="0" xfId="18" applyFont="1" applyFill="1" applyAlignment="1"/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3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2" fillId="0" borderId="10" xfId="0" applyFont="1" applyFill="1" applyBorder="1" applyAlignment="1">
      <alignment horizontal="left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166" fontId="22" fillId="0" borderId="10" xfId="18" applyNumberFormat="1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 shrinkToFit="1"/>
    </xf>
    <xf numFmtId="166" fontId="19" fillId="0" borderId="10" xfId="18" applyNumberFormat="1" applyFont="1" applyFill="1" applyBorder="1" applyAlignment="1">
      <alignment horizontal="center" vertical="center"/>
    </xf>
    <xf numFmtId="166" fontId="23" fillId="0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6"/>
  <sheetViews>
    <sheetView tabSelected="1" zoomScaleNormal="100" workbookViewId="0">
      <selection activeCell="E6" sqref="E6:F6"/>
    </sheetView>
  </sheetViews>
  <sheetFormatPr defaultRowHeight="12.75" outlineLevelRow="5" x14ac:dyDescent="0.2"/>
  <cols>
    <col min="1" max="1" width="51" style="6" customWidth="1"/>
    <col min="2" max="2" width="13.7109375" style="7" customWidth="1"/>
    <col min="3" max="3" width="9.85546875" style="7" customWidth="1"/>
    <col min="4" max="4" width="16.28515625" style="7" customWidth="1"/>
    <col min="5" max="5" width="17.85546875" style="66" customWidth="1"/>
    <col min="6" max="6" width="14.28515625" style="2" customWidth="1"/>
    <col min="7" max="16384" width="9.140625" style="2"/>
  </cols>
  <sheetData>
    <row r="1" spans="1:6" ht="18.75" x14ac:dyDescent="0.3">
      <c r="A1" s="7"/>
      <c r="B1" s="14"/>
      <c r="C1" s="14"/>
      <c r="D1" s="66"/>
      <c r="E1" s="13"/>
      <c r="F1" s="13"/>
    </row>
    <row r="2" spans="1:6" x14ac:dyDescent="0.2">
      <c r="A2" s="7"/>
      <c r="C2" s="2"/>
      <c r="D2" s="66"/>
    </row>
    <row r="3" spans="1:6" x14ac:dyDescent="0.2">
      <c r="A3" s="9"/>
      <c r="B3" s="2"/>
      <c r="C3" s="2"/>
      <c r="D3" s="9"/>
      <c r="E3" s="77" t="s">
        <v>477</v>
      </c>
      <c r="F3" s="78"/>
    </row>
    <row r="4" spans="1:6" x14ac:dyDescent="0.2">
      <c r="A4" s="2"/>
      <c r="B4" s="76"/>
      <c r="C4" s="76"/>
      <c r="D4" s="76"/>
      <c r="E4" s="76" t="s">
        <v>216</v>
      </c>
      <c r="F4" s="78"/>
    </row>
    <row r="5" spans="1:6" x14ac:dyDescent="0.2">
      <c r="A5" s="2"/>
      <c r="B5" s="76"/>
      <c r="C5" s="76"/>
      <c r="D5" s="76"/>
      <c r="E5" s="79" t="s">
        <v>217</v>
      </c>
      <c r="F5" s="80"/>
    </row>
    <row r="6" spans="1:6" x14ac:dyDescent="0.2">
      <c r="B6" s="76"/>
      <c r="C6" s="76"/>
      <c r="D6" s="76"/>
      <c r="E6" s="77" t="s">
        <v>518</v>
      </c>
      <c r="F6" s="78"/>
    </row>
    <row r="7" spans="1:6" s="9" customFormat="1" x14ac:dyDescent="0.2">
      <c r="A7" s="8"/>
      <c r="D7" s="10"/>
    </row>
    <row r="8" spans="1:6" s="9" customFormat="1" ht="11.25" customHeight="1" x14ac:dyDescent="0.2">
      <c r="A8" s="8"/>
      <c r="B8" s="10"/>
      <c r="C8" s="11"/>
      <c r="D8" s="11"/>
    </row>
    <row r="9" spans="1:6" s="9" customFormat="1" ht="29.25" customHeight="1" x14ac:dyDescent="0.2">
      <c r="A9" s="81" t="s">
        <v>478</v>
      </c>
      <c r="B9" s="81"/>
      <c r="C9" s="81"/>
      <c r="D9" s="81"/>
      <c r="E9" s="80"/>
      <c r="F9" s="80"/>
    </row>
    <row r="10" spans="1:6" s="9" customFormat="1" ht="12" customHeight="1" x14ac:dyDescent="0.2">
      <c r="A10" s="75"/>
      <c r="B10" s="75"/>
      <c r="C10" s="75"/>
      <c r="D10" s="75"/>
    </row>
    <row r="11" spans="1:6" s="9" customFormat="1" ht="15.75" customHeight="1" x14ac:dyDescent="0.2">
      <c r="A11" s="8"/>
      <c r="B11" s="11"/>
      <c r="C11" s="11"/>
      <c r="D11" s="5"/>
      <c r="F11" s="9" t="s">
        <v>282</v>
      </c>
    </row>
    <row r="12" spans="1:6" s="1" customFormat="1" ht="63.75" x14ac:dyDescent="0.2">
      <c r="A12" s="3" t="s">
        <v>30</v>
      </c>
      <c r="B12" s="3" t="s">
        <v>0</v>
      </c>
      <c r="C12" s="3" t="s">
        <v>475</v>
      </c>
      <c r="D12" s="4" t="s">
        <v>479</v>
      </c>
      <c r="E12" s="3" t="s">
        <v>472</v>
      </c>
      <c r="F12" s="3" t="s">
        <v>480</v>
      </c>
    </row>
    <row r="13" spans="1:6" s="1" customFormat="1" x14ac:dyDescent="0.2">
      <c r="A13" s="3">
        <v>1</v>
      </c>
      <c r="B13" s="3">
        <v>5</v>
      </c>
      <c r="C13" s="3">
        <v>6</v>
      </c>
      <c r="D13" s="3">
        <v>7</v>
      </c>
      <c r="E13" s="19">
        <v>8</v>
      </c>
      <c r="F13" s="19">
        <v>9</v>
      </c>
    </row>
    <row r="14" spans="1:6" s="39" customFormat="1" ht="42" customHeight="1" outlineLevel="5" x14ac:dyDescent="0.2">
      <c r="A14" s="35" t="s">
        <v>408</v>
      </c>
      <c r="B14" s="37" t="s">
        <v>409</v>
      </c>
      <c r="C14" s="37" t="s">
        <v>1</v>
      </c>
      <c r="D14" s="38">
        <f>D16</f>
        <v>50000</v>
      </c>
      <c r="E14" s="38">
        <f>E16</f>
        <v>5000</v>
      </c>
      <c r="F14" s="71">
        <f t="shared" ref="F14:F67" si="0">E14/D14*100</f>
        <v>10</v>
      </c>
    </row>
    <row r="15" spans="1:6" s="39" customFormat="1" ht="38.25" customHeight="1" outlineLevel="5" x14ac:dyDescent="0.2">
      <c r="A15" s="51" t="s">
        <v>481</v>
      </c>
      <c r="B15" s="61" t="s">
        <v>482</v>
      </c>
      <c r="C15" s="61" t="s">
        <v>1</v>
      </c>
      <c r="D15" s="62">
        <f>D16</f>
        <v>50000</v>
      </c>
      <c r="E15" s="62">
        <f t="shared" ref="E15:F15" si="1">E16</f>
        <v>5000</v>
      </c>
      <c r="F15" s="72">
        <f t="shared" si="1"/>
        <v>10</v>
      </c>
    </row>
    <row r="16" spans="1:6" s="65" customFormat="1" ht="31.5" customHeight="1" outlineLevel="5" x14ac:dyDescent="0.2">
      <c r="A16" s="29" t="s">
        <v>505</v>
      </c>
      <c r="B16" s="33" t="s">
        <v>407</v>
      </c>
      <c r="C16" s="33" t="s">
        <v>1</v>
      </c>
      <c r="D16" s="31">
        <f>D17+D19</f>
        <v>50000</v>
      </c>
      <c r="E16" s="31">
        <f>E17+E19</f>
        <v>5000</v>
      </c>
      <c r="F16" s="73">
        <f t="shared" si="0"/>
        <v>10</v>
      </c>
    </row>
    <row r="17" spans="1:6" s="65" customFormat="1" ht="31.5" customHeight="1" outlineLevel="5" x14ac:dyDescent="0.2">
      <c r="A17" s="34" t="s">
        <v>107</v>
      </c>
      <c r="B17" s="33" t="s">
        <v>407</v>
      </c>
      <c r="C17" s="33" t="s">
        <v>38</v>
      </c>
      <c r="D17" s="31">
        <f>D18</f>
        <v>5000</v>
      </c>
      <c r="E17" s="31">
        <f>E18</f>
        <v>5000</v>
      </c>
      <c r="F17" s="73">
        <f t="shared" si="0"/>
        <v>100</v>
      </c>
    </row>
    <row r="18" spans="1:6" s="65" customFormat="1" ht="31.5" customHeight="1" outlineLevel="5" x14ac:dyDescent="0.2">
      <c r="A18" s="34" t="s">
        <v>39</v>
      </c>
      <c r="B18" s="33" t="s">
        <v>407</v>
      </c>
      <c r="C18" s="33" t="s">
        <v>4</v>
      </c>
      <c r="D18" s="31">
        <v>5000</v>
      </c>
      <c r="E18" s="31">
        <v>5000</v>
      </c>
      <c r="F18" s="73">
        <f t="shared" si="0"/>
        <v>100</v>
      </c>
    </row>
    <row r="19" spans="1:6" s="65" customFormat="1" ht="24" customHeight="1" outlineLevel="5" x14ac:dyDescent="0.2">
      <c r="A19" s="29" t="s">
        <v>40</v>
      </c>
      <c r="B19" s="33" t="s">
        <v>407</v>
      </c>
      <c r="C19" s="33" t="s">
        <v>41</v>
      </c>
      <c r="D19" s="31">
        <f>D20</f>
        <v>45000</v>
      </c>
      <c r="E19" s="31">
        <f>E20</f>
        <v>0</v>
      </c>
      <c r="F19" s="73">
        <f t="shared" si="0"/>
        <v>0</v>
      </c>
    </row>
    <row r="20" spans="1:6" s="65" customFormat="1" ht="45" customHeight="1" outlineLevel="5" x14ac:dyDescent="0.2">
      <c r="A20" s="29" t="s">
        <v>278</v>
      </c>
      <c r="B20" s="33" t="s">
        <v>407</v>
      </c>
      <c r="C20" s="33" t="s">
        <v>29</v>
      </c>
      <c r="D20" s="31">
        <v>45000</v>
      </c>
      <c r="E20" s="31">
        <v>0</v>
      </c>
      <c r="F20" s="73">
        <f t="shared" si="0"/>
        <v>0</v>
      </c>
    </row>
    <row r="21" spans="1:6" s="39" customFormat="1" ht="39.75" customHeight="1" x14ac:dyDescent="0.2">
      <c r="A21" s="42" t="s">
        <v>210</v>
      </c>
      <c r="B21" s="37" t="s">
        <v>92</v>
      </c>
      <c r="C21" s="37" t="s">
        <v>1</v>
      </c>
      <c r="D21" s="38">
        <f>D22+D35+D38+D41+D44</f>
        <v>12727614</v>
      </c>
      <c r="E21" s="38">
        <f>E22+E35+E38+E41+E44</f>
        <v>5290062.18</v>
      </c>
      <c r="F21" s="73">
        <f t="shared" si="0"/>
        <v>41.563659771580127</v>
      </c>
    </row>
    <row r="22" spans="1:6" s="65" customFormat="1" ht="39.75" customHeight="1" x14ac:dyDescent="0.2">
      <c r="A22" s="51" t="s">
        <v>339</v>
      </c>
      <c r="B22" s="48" t="s">
        <v>340</v>
      </c>
      <c r="C22" s="33" t="s">
        <v>1</v>
      </c>
      <c r="D22" s="31">
        <f>D23+D30</f>
        <v>10353557</v>
      </c>
      <c r="E22" s="31">
        <f>E23+E30</f>
        <v>2929589.9699999997</v>
      </c>
      <c r="F22" s="73">
        <f t="shared" si="0"/>
        <v>28.29549274708199</v>
      </c>
    </row>
    <row r="23" spans="1:6" s="65" customFormat="1" ht="36.75" customHeight="1" x14ac:dyDescent="0.2">
      <c r="A23" s="34" t="s">
        <v>20</v>
      </c>
      <c r="B23" s="33" t="s">
        <v>93</v>
      </c>
      <c r="C23" s="33" t="s">
        <v>1</v>
      </c>
      <c r="D23" s="31">
        <f>D24+D26+D28</f>
        <v>1257679.3500000001</v>
      </c>
      <c r="E23" s="31">
        <f>E24+E26+E28</f>
        <v>1230150.8700000001</v>
      </c>
      <c r="F23" s="73">
        <f t="shared" si="0"/>
        <v>97.811168641673248</v>
      </c>
    </row>
    <row r="24" spans="1:6" s="65" customFormat="1" ht="61.5" customHeight="1" x14ac:dyDescent="0.2">
      <c r="A24" s="23" t="s">
        <v>131</v>
      </c>
      <c r="B24" s="24" t="s">
        <v>93</v>
      </c>
      <c r="C24" s="24" t="s">
        <v>35</v>
      </c>
      <c r="D24" s="31">
        <f>D25</f>
        <v>555600</v>
      </c>
      <c r="E24" s="31">
        <f>E25</f>
        <v>528600</v>
      </c>
      <c r="F24" s="73">
        <f t="shared" si="0"/>
        <v>95.14038876889849</v>
      </c>
    </row>
    <row r="25" spans="1:6" s="65" customFormat="1" ht="36" customHeight="1" x14ac:dyDescent="0.2">
      <c r="A25" s="23" t="s">
        <v>132</v>
      </c>
      <c r="B25" s="24" t="s">
        <v>93</v>
      </c>
      <c r="C25" s="24" t="s">
        <v>3</v>
      </c>
      <c r="D25" s="31">
        <v>555600</v>
      </c>
      <c r="E25" s="32">
        <v>528600</v>
      </c>
      <c r="F25" s="73">
        <f t="shared" si="0"/>
        <v>95.14038876889849</v>
      </c>
    </row>
    <row r="26" spans="1:6" s="65" customFormat="1" ht="36.75" customHeight="1" x14ac:dyDescent="0.2">
      <c r="A26" s="20" t="s">
        <v>107</v>
      </c>
      <c r="B26" s="24" t="s">
        <v>93</v>
      </c>
      <c r="C26" s="24" t="s">
        <v>38</v>
      </c>
      <c r="D26" s="31">
        <f>D27</f>
        <v>181700</v>
      </c>
      <c r="E26" s="31">
        <f>E27</f>
        <v>181171.52</v>
      </c>
      <c r="F26" s="73">
        <f t="shared" si="0"/>
        <v>99.709146945514576</v>
      </c>
    </row>
    <row r="27" spans="1:6" s="65" customFormat="1" ht="33" customHeight="1" x14ac:dyDescent="0.2">
      <c r="A27" s="20" t="s">
        <v>39</v>
      </c>
      <c r="B27" s="24" t="s">
        <v>93</v>
      </c>
      <c r="C27" s="24" t="s">
        <v>4</v>
      </c>
      <c r="D27" s="31">
        <v>181700</v>
      </c>
      <c r="E27" s="32">
        <v>181171.52</v>
      </c>
      <c r="F27" s="73">
        <f t="shared" si="0"/>
        <v>99.709146945514576</v>
      </c>
    </row>
    <row r="28" spans="1:6" s="65" customFormat="1" ht="33" customHeight="1" outlineLevel="5" x14ac:dyDescent="0.2">
      <c r="A28" s="20" t="s">
        <v>63</v>
      </c>
      <c r="B28" s="24" t="s">
        <v>93</v>
      </c>
      <c r="C28" s="24" t="s">
        <v>45</v>
      </c>
      <c r="D28" s="31">
        <f>D29</f>
        <v>520379.35</v>
      </c>
      <c r="E28" s="31">
        <f>E29</f>
        <v>520379.35</v>
      </c>
      <c r="F28" s="73">
        <f t="shared" si="0"/>
        <v>100</v>
      </c>
    </row>
    <row r="29" spans="1:6" s="65" customFormat="1" ht="25.5" customHeight="1" outlineLevel="5" x14ac:dyDescent="0.2">
      <c r="A29" s="20" t="s">
        <v>22</v>
      </c>
      <c r="B29" s="24" t="s">
        <v>93</v>
      </c>
      <c r="C29" s="24" t="s">
        <v>23</v>
      </c>
      <c r="D29" s="31">
        <v>520379.35</v>
      </c>
      <c r="E29" s="32">
        <v>520379.35</v>
      </c>
      <c r="F29" s="73">
        <f t="shared" si="0"/>
        <v>100</v>
      </c>
    </row>
    <row r="30" spans="1:6" s="65" customFormat="1" ht="39.75" customHeight="1" x14ac:dyDescent="0.2">
      <c r="A30" s="34" t="s">
        <v>175</v>
      </c>
      <c r="B30" s="33" t="s">
        <v>176</v>
      </c>
      <c r="C30" s="33" t="s">
        <v>1</v>
      </c>
      <c r="D30" s="31">
        <f>D31+D33</f>
        <v>9095877.6500000004</v>
      </c>
      <c r="E30" s="31">
        <f>E31+E33</f>
        <v>1699439.0999999999</v>
      </c>
      <c r="F30" s="73">
        <f t="shared" si="0"/>
        <v>18.683618726995519</v>
      </c>
    </row>
    <row r="31" spans="1:6" s="65" customFormat="1" ht="33.75" customHeight="1" x14ac:dyDescent="0.2">
      <c r="A31" s="23" t="s">
        <v>107</v>
      </c>
      <c r="B31" s="24" t="s">
        <v>176</v>
      </c>
      <c r="C31" s="24" t="s">
        <v>38</v>
      </c>
      <c r="D31" s="31">
        <f>D32</f>
        <v>7732160</v>
      </c>
      <c r="E31" s="31">
        <f>E32</f>
        <v>335721.45</v>
      </c>
      <c r="F31" s="73">
        <f t="shared" si="0"/>
        <v>4.3418844152216201</v>
      </c>
    </row>
    <row r="32" spans="1:6" s="65" customFormat="1" ht="35.25" customHeight="1" x14ac:dyDescent="0.2">
      <c r="A32" s="23" t="s">
        <v>39</v>
      </c>
      <c r="B32" s="24" t="s">
        <v>176</v>
      </c>
      <c r="C32" s="24" t="s">
        <v>4</v>
      </c>
      <c r="D32" s="31">
        <v>7732160</v>
      </c>
      <c r="E32" s="32">
        <v>335721.45</v>
      </c>
      <c r="F32" s="73">
        <f t="shared" si="0"/>
        <v>4.3418844152216201</v>
      </c>
    </row>
    <row r="33" spans="1:6" s="65" customFormat="1" ht="30.75" customHeight="1" outlineLevel="5" x14ac:dyDescent="0.2">
      <c r="A33" s="20" t="s">
        <v>63</v>
      </c>
      <c r="B33" s="24" t="s">
        <v>176</v>
      </c>
      <c r="C33" s="24" t="s">
        <v>45</v>
      </c>
      <c r="D33" s="31">
        <f>D34</f>
        <v>1363717.65</v>
      </c>
      <c r="E33" s="31">
        <f>E34</f>
        <v>1363717.65</v>
      </c>
      <c r="F33" s="73">
        <f t="shared" si="0"/>
        <v>100</v>
      </c>
    </row>
    <row r="34" spans="1:6" s="65" customFormat="1" ht="25.5" customHeight="1" outlineLevel="5" x14ac:dyDescent="0.2">
      <c r="A34" s="20" t="s">
        <v>22</v>
      </c>
      <c r="B34" s="24" t="s">
        <v>176</v>
      </c>
      <c r="C34" s="24" t="s">
        <v>23</v>
      </c>
      <c r="D34" s="31">
        <v>1363717.65</v>
      </c>
      <c r="E34" s="32">
        <v>1363717.65</v>
      </c>
      <c r="F34" s="73">
        <f t="shared" si="0"/>
        <v>100</v>
      </c>
    </row>
    <row r="35" spans="1:6" s="65" customFormat="1" ht="35.25" customHeight="1" x14ac:dyDescent="0.2">
      <c r="A35" s="23" t="s">
        <v>450</v>
      </c>
      <c r="B35" s="24" t="s">
        <v>451</v>
      </c>
      <c r="C35" s="24" t="s">
        <v>1</v>
      </c>
      <c r="D35" s="31">
        <f t="shared" ref="D35:E35" si="2">D36</f>
        <v>2066558.05</v>
      </c>
      <c r="E35" s="31">
        <f t="shared" si="2"/>
        <v>2066558.05</v>
      </c>
      <c r="F35" s="73">
        <f t="shared" si="0"/>
        <v>100</v>
      </c>
    </row>
    <row r="36" spans="1:6" s="65" customFormat="1" ht="35.25" customHeight="1" x14ac:dyDescent="0.2">
      <c r="A36" s="23" t="s">
        <v>107</v>
      </c>
      <c r="B36" s="24" t="s">
        <v>451</v>
      </c>
      <c r="C36" s="24" t="s">
        <v>38</v>
      </c>
      <c r="D36" s="31">
        <f t="shared" ref="D36:E36" si="3">D37</f>
        <v>2066558.05</v>
      </c>
      <c r="E36" s="31">
        <f t="shared" si="3"/>
        <v>2066558.05</v>
      </c>
      <c r="F36" s="73">
        <f t="shared" si="0"/>
        <v>100</v>
      </c>
    </row>
    <row r="37" spans="1:6" s="65" customFormat="1" ht="35.25" customHeight="1" x14ac:dyDescent="0.2">
      <c r="A37" s="23" t="s">
        <v>39</v>
      </c>
      <c r="B37" s="24" t="s">
        <v>451</v>
      </c>
      <c r="C37" s="24" t="s">
        <v>4</v>
      </c>
      <c r="D37" s="31">
        <v>2066558.05</v>
      </c>
      <c r="E37" s="32">
        <v>2066558.05</v>
      </c>
      <c r="F37" s="73">
        <f t="shared" si="0"/>
        <v>100</v>
      </c>
    </row>
    <row r="38" spans="1:6" s="65" customFormat="1" ht="42.75" customHeight="1" x14ac:dyDescent="0.2">
      <c r="A38" s="23" t="s">
        <v>448</v>
      </c>
      <c r="B38" s="24" t="s">
        <v>449</v>
      </c>
      <c r="C38" s="24" t="s">
        <v>1</v>
      </c>
      <c r="D38" s="31">
        <f t="shared" ref="D38:E39" si="4">D39</f>
        <v>223100</v>
      </c>
      <c r="E38" s="31">
        <f t="shared" si="4"/>
        <v>223100</v>
      </c>
      <c r="F38" s="73">
        <f t="shared" si="0"/>
        <v>100</v>
      </c>
    </row>
    <row r="39" spans="1:6" s="65" customFormat="1" ht="35.25" customHeight="1" x14ac:dyDescent="0.2">
      <c r="A39" s="23" t="s">
        <v>107</v>
      </c>
      <c r="B39" s="24" t="s">
        <v>449</v>
      </c>
      <c r="C39" s="24" t="s">
        <v>38</v>
      </c>
      <c r="D39" s="31">
        <f t="shared" si="4"/>
        <v>223100</v>
      </c>
      <c r="E39" s="31">
        <f t="shared" si="4"/>
        <v>223100</v>
      </c>
      <c r="F39" s="73">
        <f t="shared" si="0"/>
        <v>100</v>
      </c>
    </row>
    <row r="40" spans="1:6" s="65" customFormat="1" ht="35.25" customHeight="1" x14ac:dyDescent="0.2">
      <c r="A40" s="23" t="s">
        <v>39</v>
      </c>
      <c r="B40" s="24" t="s">
        <v>449</v>
      </c>
      <c r="C40" s="24" t="s">
        <v>4</v>
      </c>
      <c r="D40" s="31">
        <v>223100</v>
      </c>
      <c r="E40" s="32">
        <v>223100</v>
      </c>
      <c r="F40" s="73">
        <f t="shared" si="0"/>
        <v>100</v>
      </c>
    </row>
    <row r="41" spans="1:6" s="65" customFormat="1" ht="40.5" customHeight="1" x14ac:dyDescent="0.2">
      <c r="A41" s="23" t="s">
        <v>447</v>
      </c>
      <c r="B41" s="24" t="s">
        <v>446</v>
      </c>
      <c r="C41" s="24" t="s">
        <v>1</v>
      </c>
      <c r="D41" s="31">
        <f t="shared" ref="D41:E42" si="5">D42</f>
        <v>63998.95</v>
      </c>
      <c r="E41" s="31">
        <f t="shared" si="5"/>
        <v>63914.16</v>
      </c>
      <c r="F41" s="73">
        <f t="shared" si="0"/>
        <v>99.867513451392568</v>
      </c>
    </row>
    <row r="42" spans="1:6" s="65" customFormat="1" ht="35.25" customHeight="1" x14ac:dyDescent="0.2">
      <c r="A42" s="23" t="s">
        <v>107</v>
      </c>
      <c r="B42" s="24" t="s">
        <v>446</v>
      </c>
      <c r="C42" s="24" t="s">
        <v>38</v>
      </c>
      <c r="D42" s="31">
        <f t="shared" si="5"/>
        <v>63998.95</v>
      </c>
      <c r="E42" s="31">
        <f t="shared" si="5"/>
        <v>63914.16</v>
      </c>
      <c r="F42" s="73">
        <f t="shared" si="0"/>
        <v>99.867513451392568</v>
      </c>
    </row>
    <row r="43" spans="1:6" s="65" customFormat="1" ht="35.25" customHeight="1" x14ac:dyDescent="0.2">
      <c r="A43" s="23" t="s">
        <v>39</v>
      </c>
      <c r="B43" s="24" t="s">
        <v>446</v>
      </c>
      <c r="C43" s="24" t="s">
        <v>4</v>
      </c>
      <c r="D43" s="31">
        <v>63998.95</v>
      </c>
      <c r="E43" s="32">
        <v>63914.16</v>
      </c>
      <c r="F43" s="73">
        <f t="shared" si="0"/>
        <v>99.867513451392568</v>
      </c>
    </row>
    <row r="44" spans="1:6" s="65" customFormat="1" ht="45.75" customHeight="1" x14ac:dyDescent="0.2">
      <c r="A44" s="23" t="s">
        <v>445</v>
      </c>
      <c r="B44" s="24" t="s">
        <v>444</v>
      </c>
      <c r="C44" s="24" t="s">
        <v>1</v>
      </c>
      <c r="D44" s="31">
        <f t="shared" ref="D44:E45" si="6">D45</f>
        <v>20400</v>
      </c>
      <c r="E44" s="31">
        <f t="shared" si="6"/>
        <v>6900</v>
      </c>
      <c r="F44" s="73">
        <f t="shared" si="0"/>
        <v>33.82352941176471</v>
      </c>
    </row>
    <row r="45" spans="1:6" s="65" customFormat="1" ht="35.25" customHeight="1" x14ac:dyDescent="0.2">
      <c r="A45" s="23" t="s">
        <v>107</v>
      </c>
      <c r="B45" s="24" t="s">
        <v>444</v>
      </c>
      <c r="C45" s="24" t="s">
        <v>38</v>
      </c>
      <c r="D45" s="31">
        <f t="shared" si="6"/>
        <v>20400</v>
      </c>
      <c r="E45" s="31">
        <f t="shared" si="6"/>
        <v>6900</v>
      </c>
      <c r="F45" s="73">
        <f t="shared" si="0"/>
        <v>33.82352941176471</v>
      </c>
    </row>
    <row r="46" spans="1:6" s="65" customFormat="1" ht="35.25" customHeight="1" x14ac:dyDescent="0.2">
      <c r="A46" s="23" t="s">
        <v>39</v>
      </c>
      <c r="B46" s="24" t="s">
        <v>444</v>
      </c>
      <c r="C46" s="24" t="s">
        <v>4</v>
      </c>
      <c r="D46" s="31">
        <v>20400</v>
      </c>
      <c r="E46" s="32">
        <v>6900</v>
      </c>
      <c r="F46" s="73">
        <f t="shared" si="0"/>
        <v>33.82352941176471</v>
      </c>
    </row>
    <row r="47" spans="1:6" s="39" customFormat="1" ht="48.75" customHeight="1" outlineLevel="1" x14ac:dyDescent="0.2">
      <c r="A47" s="42" t="s">
        <v>177</v>
      </c>
      <c r="B47" s="36" t="s">
        <v>149</v>
      </c>
      <c r="C47" s="36" t="s">
        <v>1</v>
      </c>
      <c r="D47" s="38">
        <f>D49</f>
        <v>113000</v>
      </c>
      <c r="E47" s="38">
        <f>E49</f>
        <v>87517.75</v>
      </c>
      <c r="F47" s="73">
        <f t="shared" si="0"/>
        <v>77.449336283185843</v>
      </c>
    </row>
    <row r="48" spans="1:6" s="39" customFormat="1" ht="48.75" customHeight="1" outlineLevel="1" x14ac:dyDescent="0.2">
      <c r="A48" s="57" t="s">
        <v>483</v>
      </c>
      <c r="B48" s="58" t="s">
        <v>484</v>
      </c>
      <c r="C48" s="58" t="s">
        <v>1</v>
      </c>
      <c r="D48" s="62">
        <f>D49</f>
        <v>113000</v>
      </c>
      <c r="E48" s="62">
        <f t="shared" ref="E48:F48" si="7">E49</f>
        <v>87517.75</v>
      </c>
      <c r="F48" s="72">
        <f t="shared" si="7"/>
        <v>77.449336283185843</v>
      </c>
    </row>
    <row r="49" spans="1:6" ht="41.25" customHeight="1" outlineLevel="1" x14ac:dyDescent="0.2">
      <c r="A49" s="23" t="s">
        <v>148</v>
      </c>
      <c r="B49" s="21" t="s">
        <v>150</v>
      </c>
      <c r="C49" s="21" t="s">
        <v>1</v>
      </c>
      <c r="D49" s="31">
        <f>D50+D52</f>
        <v>113000</v>
      </c>
      <c r="E49" s="31">
        <f>E50+E52</f>
        <v>87517.75</v>
      </c>
      <c r="F49" s="73">
        <f t="shared" si="0"/>
        <v>77.449336283185843</v>
      </c>
    </row>
    <row r="50" spans="1:6" ht="33" customHeight="1" outlineLevel="1" x14ac:dyDescent="0.2">
      <c r="A50" s="23" t="s">
        <v>107</v>
      </c>
      <c r="B50" s="21" t="s">
        <v>150</v>
      </c>
      <c r="C50" s="21" t="s">
        <v>38</v>
      </c>
      <c r="D50" s="31">
        <f t="shared" ref="D50:E50" si="8">D51</f>
        <v>104000</v>
      </c>
      <c r="E50" s="31">
        <f t="shared" si="8"/>
        <v>78517.75</v>
      </c>
      <c r="F50" s="73">
        <f t="shared" si="0"/>
        <v>75.497836538461542</v>
      </c>
    </row>
    <row r="51" spans="1:6" ht="39" customHeight="1" outlineLevel="1" x14ac:dyDescent="0.2">
      <c r="A51" s="23" t="s">
        <v>39</v>
      </c>
      <c r="B51" s="21" t="s">
        <v>150</v>
      </c>
      <c r="C51" s="21" t="s">
        <v>4</v>
      </c>
      <c r="D51" s="31">
        <v>104000</v>
      </c>
      <c r="E51" s="32">
        <v>78517.75</v>
      </c>
      <c r="F51" s="73">
        <f t="shared" si="0"/>
        <v>75.497836538461542</v>
      </c>
    </row>
    <row r="52" spans="1:6" ht="27" customHeight="1" outlineLevel="1" x14ac:dyDescent="0.2">
      <c r="A52" s="23" t="s">
        <v>80</v>
      </c>
      <c r="B52" s="21" t="s">
        <v>150</v>
      </c>
      <c r="C52" s="24" t="s">
        <v>81</v>
      </c>
      <c r="D52" s="31">
        <f>D53</f>
        <v>9000</v>
      </c>
      <c r="E52" s="31">
        <f>E53</f>
        <v>9000</v>
      </c>
      <c r="F52" s="73">
        <f t="shared" si="0"/>
        <v>100</v>
      </c>
    </row>
    <row r="53" spans="1:6" ht="27" customHeight="1" outlineLevel="1" x14ac:dyDescent="0.2">
      <c r="A53" s="23" t="s">
        <v>272</v>
      </c>
      <c r="B53" s="21" t="s">
        <v>150</v>
      </c>
      <c r="C53" s="24" t="s">
        <v>273</v>
      </c>
      <c r="D53" s="31">
        <v>9000</v>
      </c>
      <c r="E53" s="31">
        <v>9000</v>
      </c>
      <c r="F53" s="73">
        <f t="shared" si="0"/>
        <v>100</v>
      </c>
    </row>
    <row r="54" spans="1:6" s="39" customFormat="1" ht="42" customHeight="1" outlineLevel="5" x14ac:dyDescent="0.2">
      <c r="A54" s="42" t="s">
        <v>206</v>
      </c>
      <c r="B54" s="36" t="s">
        <v>160</v>
      </c>
      <c r="C54" s="36" t="s">
        <v>1</v>
      </c>
      <c r="D54" s="43">
        <f>D56</f>
        <v>217850</v>
      </c>
      <c r="E54" s="43">
        <f>E56</f>
        <v>217850</v>
      </c>
      <c r="F54" s="73">
        <f t="shared" si="0"/>
        <v>100</v>
      </c>
    </row>
    <row r="55" spans="1:6" s="65" customFormat="1" ht="42" customHeight="1" outlineLevel="5" x14ac:dyDescent="0.2">
      <c r="A55" s="51" t="s">
        <v>333</v>
      </c>
      <c r="B55" s="48" t="s">
        <v>334</v>
      </c>
      <c r="C55" s="30" t="s">
        <v>1</v>
      </c>
      <c r="D55" s="63">
        <f>D56</f>
        <v>217850</v>
      </c>
      <c r="E55" s="63">
        <f>E56</f>
        <v>217850</v>
      </c>
      <c r="F55" s="73">
        <f t="shared" si="0"/>
        <v>100</v>
      </c>
    </row>
    <row r="56" spans="1:6" s="65" customFormat="1" ht="45" customHeight="1" outlineLevel="5" x14ac:dyDescent="0.2">
      <c r="A56" s="29" t="s">
        <v>506</v>
      </c>
      <c r="B56" s="30" t="s">
        <v>161</v>
      </c>
      <c r="C56" s="30" t="s">
        <v>1</v>
      </c>
      <c r="D56" s="63">
        <f t="shared" ref="D56:E57" si="9">D57</f>
        <v>217850</v>
      </c>
      <c r="E56" s="63">
        <f t="shared" si="9"/>
        <v>217850</v>
      </c>
      <c r="F56" s="73">
        <f t="shared" si="0"/>
        <v>100</v>
      </c>
    </row>
    <row r="57" spans="1:6" s="65" customFormat="1" ht="33" customHeight="1" outlineLevel="5" x14ac:dyDescent="0.2">
      <c r="A57" s="29" t="s">
        <v>107</v>
      </c>
      <c r="B57" s="30" t="s">
        <v>161</v>
      </c>
      <c r="C57" s="30" t="s">
        <v>38</v>
      </c>
      <c r="D57" s="63">
        <f t="shared" si="9"/>
        <v>217850</v>
      </c>
      <c r="E57" s="63">
        <f t="shared" si="9"/>
        <v>217850</v>
      </c>
      <c r="F57" s="73">
        <f t="shared" si="0"/>
        <v>100</v>
      </c>
    </row>
    <row r="58" spans="1:6" s="65" customFormat="1" ht="32.25" customHeight="1" outlineLevel="5" x14ac:dyDescent="0.2">
      <c r="A58" s="29" t="s">
        <v>162</v>
      </c>
      <c r="B58" s="30" t="s">
        <v>161</v>
      </c>
      <c r="C58" s="30" t="s">
        <v>4</v>
      </c>
      <c r="D58" s="31">
        <v>217850</v>
      </c>
      <c r="E58" s="32">
        <v>217850</v>
      </c>
      <c r="F58" s="73">
        <f t="shared" si="0"/>
        <v>100</v>
      </c>
    </row>
    <row r="59" spans="1:6" s="39" customFormat="1" ht="52.5" customHeight="1" outlineLevel="1" x14ac:dyDescent="0.2">
      <c r="A59" s="42" t="s">
        <v>178</v>
      </c>
      <c r="B59" s="36" t="s">
        <v>152</v>
      </c>
      <c r="C59" s="36" t="s">
        <v>1</v>
      </c>
      <c r="D59" s="38">
        <f>D61</f>
        <v>2805000</v>
      </c>
      <c r="E59" s="38">
        <f>E61</f>
        <v>1941150.61</v>
      </c>
      <c r="F59" s="73">
        <f t="shared" si="0"/>
        <v>69.20323030303031</v>
      </c>
    </row>
    <row r="60" spans="1:6" s="39" customFormat="1" ht="52.5" customHeight="1" outlineLevel="1" x14ac:dyDescent="0.2">
      <c r="A60" s="57" t="s">
        <v>485</v>
      </c>
      <c r="B60" s="58" t="s">
        <v>486</v>
      </c>
      <c r="C60" s="58" t="s">
        <v>1</v>
      </c>
      <c r="D60" s="62">
        <f>D61</f>
        <v>2805000</v>
      </c>
      <c r="E60" s="62">
        <f t="shared" ref="E60:F60" si="10">E61</f>
        <v>1941150.61</v>
      </c>
      <c r="F60" s="72">
        <f t="shared" si="10"/>
        <v>69.20323030303031</v>
      </c>
    </row>
    <row r="61" spans="1:6" s="65" customFormat="1" ht="43.5" customHeight="1" outlineLevel="1" x14ac:dyDescent="0.2">
      <c r="A61" s="23" t="s">
        <v>151</v>
      </c>
      <c r="B61" s="21" t="s">
        <v>153</v>
      </c>
      <c r="C61" s="21" t="s">
        <v>1</v>
      </c>
      <c r="D61" s="31">
        <f t="shared" ref="D61:E62" si="11">D62</f>
        <v>2805000</v>
      </c>
      <c r="E61" s="31">
        <f t="shared" si="11"/>
        <v>1941150.61</v>
      </c>
      <c r="F61" s="73">
        <f t="shared" si="0"/>
        <v>69.20323030303031</v>
      </c>
    </row>
    <row r="62" spans="1:6" s="65" customFormat="1" ht="32.25" customHeight="1" outlineLevel="1" x14ac:dyDescent="0.2">
      <c r="A62" s="23" t="s">
        <v>107</v>
      </c>
      <c r="B62" s="21" t="s">
        <v>153</v>
      </c>
      <c r="C62" s="21" t="s">
        <v>38</v>
      </c>
      <c r="D62" s="31">
        <f t="shared" si="11"/>
        <v>2805000</v>
      </c>
      <c r="E62" s="31">
        <f t="shared" si="11"/>
        <v>1941150.61</v>
      </c>
      <c r="F62" s="73">
        <f t="shared" si="0"/>
        <v>69.20323030303031</v>
      </c>
    </row>
    <row r="63" spans="1:6" s="65" customFormat="1" ht="36" customHeight="1" outlineLevel="1" x14ac:dyDescent="0.2">
      <c r="A63" s="23" t="s">
        <v>39</v>
      </c>
      <c r="B63" s="21" t="s">
        <v>153</v>
      </c>
      <c r="C63" s="21" t="s">
        <v>4</v>
      </c>
      <c r="D63" s="31">
        <v>2805000</v>
      </c>
      <c r="E63" s="32">
        <v>1941150.61</v>
      </c>
      <c r="F63" s="73">
        <f t="shared" si="0"/>
        <v>69.20323030303031</v>
      </c>
    </row>
    <row r="64" spans="1:6" s="39" customFormat="1" ht="33.75" customHeight="1" outlineLevel="2" x14ac:dyDescent="0.2">
      <c r="A64" s="42" t="s">
        <v>185</v>
      </c>
      <c r="B64" s="37" t="s">
        <v>54</v>
      </c>
      <c r="C64" s="37" t="s">
        <v>1</v>
      </c>
      <c r="D64" s="38">
        <f>D66+D71+D74</f>
        <v>42140677.18</v>
      </c>
      <c r="E64" s="38">
        <f>E66+E71+E74</f>
        <v>34509414.93</v>
      </c>
      <c r="F64" s="73">
        <f t="shared" si="0"/>
        <v>81.890983342759853</v>
      </c>
    </row>
    <row r="65" spans="1:6" s="39" customFormat="1" ht="33.75" customHeight="1" outlineLevel="2" x14ac:dyDescent="0.2">
      <c r="A65" s="57" t="s">
        <v>487</v>
      </c>
      <c r="B65" s="61" t="s">
        <v>488</v>
      </c>
      <c r="C65" s="61" t="s">
        <v>1</v>
      </c>
      <c r="D65" s="62">
        <f>D64</f>
        <v>42140677.18</v>
      </c>
      <c r="E65" s="62">
        <f t="shared" ref="E65:F65" si="12">E64</f>
        <v>34509414.93</v>
      </c>
      <c r="F65" s="72">
        <f t="shared" si="12"/>
        <v>81.890983342759853</v>
      </c>
    </row>
    <row r="66" spans="1:6" s="65" customFormat="1" ht="39.75" customHeight="1" outlineLevel="5" x14ac:dyDescent="0.2">
      <c r="A66" s="34" t="s">
        <v>406</v>
      </c>
      <c r="B66" s="24" t="s">
        <v>55</v>
      </c>
      <c r="C66" s="33" t="s">
        <v>1</v>
      </c>
      <c r="D66" s="31">
        <f>D69+D67</f>
        <v>36622255.060000002</v>
      </c>
      <c r="E66" s="31">
        <f>E69+E67</f>
        <v>28999679.48</v>
      </c>
      <c r="F66" s="73">
        <f t="shared" si="0"/>
        <v>79.185946994494003</v>
      </c>
    </row>
    <row r="67" spans="1:6" s="65" customFormat="1" ht="39.75" customHeight="1" outlineLevel="5" x14ac:dyDescent="0.2">
      <c r="A67" s="20" t="s">
        <v>107</v>
      </c>
      <c r="B67" s="24" t="s">
        <v>55</v>
      </c>
      <c r="C67" s="33" t="s">
        <v>38</v>
      </c>
      <c r="D67" s="31">
        <f>D68</f>
        <v>29067066.190000001</v>
      </c>
      <c r="E67" s="31">
        <f>E68</f>
        <v>28999679.48</v>
      </c>
      <c r="F67" s="73">
        <f t="shared" si="0"/>
        <v>99.768168175076482</v>
      </c>
    </row>
    <row r="68" spans="1:6" s="65" customFormat="1" ht="39.75" customHeight="1" outlineLevel="5" x14ac:dyDescent="0.2">
      <c r="A68" s="20" t="s">
        <v>39</v>
      </c>
      <c r="B68" s="24" t="s">
        <v>55</v>
      </c>
      <c r="C68" s="33" t="s">
        <v>4</v>
      </c>
      <c r="D68" s="31">
        <v>29067066.190000001</v>
      </c>
      <c r="E68" s="31">
        <v>28999679.48</v>
      </c>
      <c r="F68" s="73">
        <f t="shared" ref="F68:F117" si="13">E68/D68*100</f>
        <v>99.768168175076482</v>
      </c>
    </row>
    <row r="69" spans="1:6" s="65" customFormat="1" ht="35.25" customHeight="1" outlineLevel="5" x14ac:dyDescent="0.2">
      <c r="A69" s="23" t="s">
        <v>265</v>
      </c>
      <c r="B69" s="24" t="s">
        <v>55</v>
      </c>
      <c r="C69" s="24" t="s">
        <v>123</v>
      </c>
      <c r="D69" s="31">
        <f t="shared" ref="D69:E69" si="14">D70</f>
        <v>7555188.8700000001</v>
      </c>
      <c r="E69" s="31">
        <f t="shared" si="14"/>
        <v>0</v>
      </c>
      <c r="F69" s="73">
        <f t="shared" si="13"/>
        <v>0</v>
      </c>
    </row>
    <row r="70" spans="1:6" s="65" customFormat="1" ht="35.25" customHeight="1" outlineLevel="5" x14ac:dyDescent="0.2">
      <c r="A70" s="23" t="s">
        <v>124</v>
      </c>
      <c r="B70" s="24" t="s">
        <v>55</v>
      </c>
      <c r="C70" s="24" t="s">
        <v>125</v>
      </c>
      <c r="D70" s="31">
        <v>7555188.8700000001</v>
      </c>
      <c r="E70" s="32">
        <v>0</v>
      </c>
      <c r="F70" s="73">
        <f t="shared" si="13"/>
        <v>0</v>
      </c>
    </row>
    <row r="71" spans="1:6" s="65" customFormat="1" ht="45" customHeight="1" outlineLevel="5" x14ac:dyDescent="0.2">
      <c r="A71" s="34" t="s">
        <v>405</v>
      </c>
      <c r="B71" s="24" t="s">
        <v>404</v>
      </c>
      <c r="C71" s="33" t="s">
        <v>1</v>
      </c>
      <c r="D71" s="31">
        <f t="shared" ref="D71:E72" si="15">D72</f>
        <v>5465657.5700000003</v>
      </c>
      <c r="E71" s="31">
        <f t="shared" si="15"/>
        <v>5465657.5700000003</v>
      </c>
      <c r="F71" s="73">
        <f t="shared" si="13"/>
        <v>100</v>
      </c>
    </row>
    <row r="72" spans="1:6" s="65" customFormat="1" ht="37.5" customHeight="1" outlineLevel="5" x14ac:dyDescent="0.2">
      <c r="A72" s="23" t="s">
        <v>265</v>
      </c>
      <c r="B72" s="24" t="s">
        <v>404</v>
      </c>
      <c r="C72" s="24" t="s">
        <v>123</v>
      </c>
      <c r="D72" s="31">
        <f t="shared" si="15"/>
        <v>5465657.5700000003</v>
      </c>
      <c r="E72" s="31">
        <f t="shared" si="15"/>
        <v>5465657.5700000003</v>
      </c>
      <c r="F72" s="73">
        <f t="shared" si="13"/>
        <v>100</v>
      </c>
    </row>
    <row r="73" spans="1:6" s="65" customFormat="1" ht="36" customHeight="1" outlineLevel="5" x14ac:dyDescent="0.2">
      <c r="A73" s="23" t="s">
        <v>124</v>
      </c>
      <c r="B73" s="24" t="s">
        <v>404</v>
      </c>
      <c r="C73" s="24" t="s">
        <v>125</v>
      </c>
      <c r="D73" s="31">
        <v>5465657.5700000003</v>
      </c>
      <c r="E73" s="32">
        <v>5465657.5700000003</v>
      </c>
      <c r="F73" s="73">
        <f t="shared" si="13"/>
        <v>100</v>
      </c>
    </row>
    <row r="74" spans="1:6" s="65" customFormat="1" ht="46.5" customHeight="1" outlineLevel="5" x14ac:dyDescent="0.2">
      <c r="A74" s="34" t="s">
        <v>403</v>
      </c>
      <c r="B74" s="24" t="s">
        <v>402</v>
      </c>
      <c r="C74" s="33" t="s">
        <v>1</v>
      </c>
      <c r="D74" s="31">
        <f t="shared" ref="D74:E75" si="16">D75</f>
        <v>52764.55</v>
      </c>
      <c r="E74" s="31">
        <f t="shared" si="16"/>
        <v>44077.88</v>
      </c>
      <c r="F74" s="73">
        <f t="shared" si="13"/>
        <v>83.536920148091838</v>
      </c>
    </row>
    <row r="75" spans="1:6" s="65" customFormat="1" ht="34.5" customHeight="1" outlineLevel="5" x14ac:dyDescent="0.2">
      <c r="A75" s="23" t="s">
        <v>265</v>
      </c>
      <c r="B75" s="24" t="s">
        <v>402</v>
      </c>
      <c r="C75" s="24" t="s">
        <v>123</v>
      </c>
      <c r="D75" s="31">
        <f t="shared" si="16"/>
        <v>52764.55</v>
      </c>
      <c r="E75" s="31">
        <f t="shared" si="16"/>
        <v>44077.88</v>
      </c>
      <c r="F75" s="73">
        <f t="shared" si="13"/>
        <v>83.536920148091838</v>
      </c>
    </row>
    <row r="76" spans="1:6" s="65" customFormat="1" ht="38.25" customHeight="1" outlineLevel="5" x14ac:dyDescent="0.2">
      <c r="A76" s="23" t="s">
        <v>124</v>
      </c>
      <c r="B76" s="24" t="s">
        <v>402</v>
      </c>
      <c r="C76" s="24" t="s">
        <v>125</v>
      </c>
      <c r="D76" s="31">
        <v>52764.55</v>
      </c>
      <c r="E76" s="32">
        <v>44077.88</v>
      </c>
      <c r="F76" s="73">
        <f t="shared" si="13"/>
        <v>83.536920148091838</v>
      </c>
    </row>
    <row r="77" spans="1:6" s="39" customFormat="1" ht="48.75" customHeight="1" outlineLevel="5" x14ac:dyDescent="0.2">
      <c r="A77" s="42" t="s">
        <v>187</v>
      </c>
      <c r="B77" s="37" t="s">
        <v>56</v>
      </c>
      <c r="C77" s="37" t="s">
        <v>1</v>
      </c>
      <c r="D77" s="38">
        <f>D78+D101</f>
        <v>111632399.25000001</v>
      </c>
      <c r="E77" s="38">
        <f>E78+E101</f>
        <v>102085762.17</v>
      </c>
      <c r="F77" s="73">
        <f t="shared" si="13"/>
        <v>91.448148437067644</v>
      </c>
    </row>
    <row r="78" spans="1:6" s="65" customFormat="1" ht="45.75" customHeight="1" outlineLevel="5" x14ac:dyDescent="0.2">
      <c r="A78" s="34" t="s">
        <v>188</v>
      </c>
      <c r="B78" s="33" t="s">
        <v>57</v>
      </c>
      <c r="C78" s="33" t="s">
        <v>1</v>
      </c>
      <c r="D78" s="31">
        <f>D79+D97</f>
        <v>108705061.21000001</v>
      </c>
      <c r="E78" s="31">
        <f>E79+E97</f>
        <v>99158425.25</v>
      </c>
      <c r="F78" s="73">
        <f t="shared" si="13"/>
        <v>91.217855126765897</v>
      </c>
    </row>
    <row r="79" spans="1:6" s="65" customFormat="1" ht="31.5" customHeight="1" outlineLevel="5" x14ac:dyDescent="0.2">
      <c r="A79" s="57" t="s">
        <v>489</v>
      </c>
      <c r="B79" s="61" t="s">
        <v>326</v>
      </c>
      <c r="C79" s="61" t="s">
        <v>1</v>
      </c>
      <c r="D79" s="62">
        <f>D80+D85+D88+D94+D91</f>
        <v>57581075.039999999</v>
      </c>
      <c r="E79" s="62">
        <f>E80+E85+E88+E94+E91</f>
        <v>48034439.079999998</v>
      </c>
      <c r="F79" s="74">
        <f t="shared" si="13"/>
        <v>83.420531913709127</v>
      </c>
    </row>
    <row r="80" spans="1:6" s="65" customFormat="1" ht="33.75" customHeight="1" outlineLevel="1" x14ac:dyDescent="0.2">
      <c r="A80" s="29" t="s">
        <v>507</v>
      </c>
      <c r="B80" s="33" t="s">
        <v>99</v>
      </c>
      <c r="C80" s="33" t="s">
        <v>1</v>
      </c>
      <c r="D80" s="31">
        <f>D81+D83</f>
        <v>25312842.039999999</v>
      </c>
      <c r="E80" s="31">
        <f>E81+E83</f>
        <v>18304667.289999999</v>
      </c>
      <c r="F80" s="73">
        <f t="shared" si="13"/>
        <v>72.313757819349149</v>
      </c>
    </row>
    <row r="81" spans="1:6" s="65" customFormat="1" ht="33" customHeight="1" outlineLevel="5" x14ac:dyDescent="0.2">
      <c r="A81" s="34" t="s">
        <v>107</v>
      </c>
      <c r="B81" s="33" t="s">
        <v>99</v>
      </c>
      <c r="C81" s="33" t="s">
        <v>38</v>
      </c>
      <c r="D81" s="31">
        <f t="shared" ref="D81:E81" si="17">D82</f>
        <v>25015503.149999999</v>
      </c>
      <c r="E81" s="31">
        <f t="shared" si="17"/>
        <v>18007328.399999999</v>
      </c>
      <c r="F81" s="73">
        <f t="shared" si="13"/>
        <v>71.984674032031222</v>
      </c>
    </row>
    <row r="82" spans="1:6" s="65" customFormat="1" ht="32.25" customHeight="1" outlineLevel="5" x14ac:dyDescent="0.2">
      <c r="A82" s="34" t="s">
        <v>39</v>
      </c>
      <c r="B82" s="33" t="s">
        <v>99</v>
      </c>
      <c r="C82" s="33" t="s">
        <v>4</v>
      </c>
      <c r="D82" s="31">
        <v>25015503.149999999</v>
      </c>
      <c r="E82" s="31">
        <v>18007328.399999999</v>
      </c>
      <c r="F82" s="73">
        <f t="shared" si="13"/>
        <v>71.984674032031222</v>
      </c>
    </row>
    <row r="83" spans="1:6" s="65" customFormat="1" ht="32.25" customHeight="1" outlineLevel="5" x14ac:dyDescent="0.2">
      <c r="A83" s="23" t="s">
        <v>265</v>
      </c>
      <c r="B83" s="33" t="s">
        <v>99</v>
      </c>
      <c r="C83" s="33" t="s">
        <v>123</v>
      </c>
      <c r="D83" s="31">
        <f>D84</f>
        <v>297338.89</v>
      </c>
      <c r="E83" s="31">
        <f>E84</f>
        <v>297338.89</v>
      </c>
      <c r="F83" s="73">
        <f t="shared" si="13"/>
        <v>100</v>
      </c>
    </row>
    <row r="84" spans="1:6" s="65" customFormat="1" ht="32.25" customHeight="1" outlineLevel="5" x14ac:dyDescent="0.2">
      <c r="A84" s="23" t="s">
        <v>124</v>
      </c>
      <c r="B84" s="33" t="s">
        <v>99</v>
      </c>
      <c r="C84" s="33" t="s">
        <v>125</v>
      </c>
      <c r="D84" s="31">
        <v>297338.89</v>
      </c>
      <c r="E84" s="32">
        <v>297338.89</v>
      </c>
      <c r="F84" s="73">
        <f t="shared" si="13"/>
        <v>100</v>
      </c>
    </row>
    <row r="85" spans="1:6" s="65" customFormat="1" ht="63" customHeight="1" outlineLevel="5" x14ac:dyDescent="0.2">
      <c r="A85" s="34" t="s">
        <v>271</v>
      </c>
      <c r="B85" s="33" t="s">
        <v>270</v>
      </c>
      <c r="C85" s="33" t="s">
        <v>1</v>
      </c>
      <c r="D85" s="31">
        <f t="shared" ref="D85:E86" si="18">D86</f>
        <v>3000000</v>
      </c>
      <c r="E85" s="31">
        <f t="shared" si="18"/>
        <v>500000</v>
      </c>
      <c r="F85" s="73">
        <f t="shared" si="13"/>
        <v>16.666666666666664</v>
      </c>
    </row>
    <row r="86" spans="1:6" s="65" customFormat="1" ht="32.25" customHeight="1" outlineLevel="5" x14ac:dyDescent="0.2">
      <c r="A86" s="23" t="s">
        <v>40</v>
      </c>
      <c r="B86" s="24" t="s">
        <v>270</v>
      </c>
      <c r="C86" s="24" t="s">
        <v>41</v>
      </c>
      <c r="D86" s="31">
        <f t="shared" si="18"/>
        <v>3000000</v>
      </c>
      <c r="E86" s="31">
        <f t="shared" si="18"/>
        <v>500000</v>
      </c>
      <c r="F86" s="73">
        <f t="shared" si="13"/>
        <v>16.666666666666664</v>
      </c>
    </row>
    <row r="87" spans="1:6" s="65" customFormat="1" ht="50.25" customHeight="1" outlineLevel="5" x14ac:dyDescent="0.2">
      <c r="A87" s="20" t="s">
        <v>278</v>
      </c>
      <c r="B87" s="24" t="s">
        <v>270</v>
      </c>
      <c r="C87" s="24" t="s">
        <v>29</v>
      </c>
      <c r="D87" s="31">
        <v>3000000</v>
      </c>
      <c r="E87" s="32">
        <v>500000</v>
      </c>
      <c r="F87" s="73">
        <f t="shared" si="13"/>
        <v>16.666666666666664</v>
      </c>
    </row>
    <row r="88" spans="1:6" s="65" customFormat="1" ht="33.75" customHeight="1" outlineLevel="5" x14ac:dyDescent="0.2">
      <c r="A88" s="34" t="s">
        <v>508</v>
      </c>
      <c r="B88" s="33" t="s">
        <v>121</v>
      </c>
      <c r="C88" s="33" t="s">
        <v>1</v>
      </c>
      <c r="D88" s="31">
        <f t="shared" ref="D88:E89" si="19">D89</f>
        <v>370000</v>
      </c>
      <c r="E88" s="31">
        <f t="shared" si="19"/>
        <v>369069.6</v>
      </c>
      <c r="F88" s="73">
        <f t="shared" si="13"/>
        <v>99.748540540540532</v>
      </c>
    </row>
    <row r="89" spans="1:6" s="65" customFormat="1" ht="33" customHeight="1" outlineLevel="2" x14ac:dyDescent="0.2">
      <c r="A89" s="34" t="s">
        <v>107</v>
      </c>
      <c r="B89" s="33" t="s">
        <v>121</v>
      </c>
      <c r="C89" s="30" t="s">
        <v>38</v>
      </c>
      <c r="D89" s="31">
        <f t="shared" si="19"/>
        <v>370000</v>
      </c>
      <c r="E89" s="31">
        <f t="shared" si="19"/>
        <v>369069.6</v>
      </c>
      <c r="F89" s="73">
        <f t="shared" si="13"/>
        <v>99.748540540540532</v>
      </c>
    </row>
    <row r="90" spans="1:6" s="65" customFormat="1" ht="32.25" customHeight="1" outlineLevel="2" x14ac:dyDescent="0.2">
      <c r="A90" s="34" t="s">
        <v>39</v>
      </c>
      <c r="B90" s="33" t="s">
        <v>121</v>
      </c>
      <c r="C90" s="30" t="s">
        <v>4</v>
      </c>
      <c r="D90" s="31">
        <v>370000</v>
      </c>
      <c r="E90" s="32">
        <v>369069.6</v>
      </c>
      <c r="F90" s="73">
        <f t="shared" si="13"/>
        <v>99.748540540540532</v>
      </c>
    </row>
    <row r="91" spans="1:6" s="65" customFormat="1" ht="54" customHeight="1" outlineLevel="2" x14ac:dyDescent="0.2">
      <c r="A91" s="29" t="s">
        <v>415</v>
      </c>
      <c r="B91" s="33" t="s">
        <v>416</v>
      </c>
      <c r="C91" s="30" t="s">
        <v>1</v>
      </c>
      <c r="D91" s="31">
        <f t="shared" ref="D91:E92" si="20">D92</f>
        <v>28009997.420000002</v>
      </c>
      <c r="E91" s="31">
        <f t="shared" si="20"/>
        <v>27994881.120000001</v>
      </c>
      <c r="F91" s="73">
        <f t="shared" si="13"/>
        <v>99.946032483426052</v>
      </c>
    </row>
    <row r="92" spans="1:6" s="65" customFormat="1" ht="32.25" customHeight="1" outlineLevel="2" x14ac:dyDescent="0.2">
      <c r="A92" s="34" t="s">
        <v>107</v>
      </c>
      <c r="B92" s="33" t="s">
        <v>416</v>
      </c>
      <c r="C92" s="30" t="s">
        <v>38</v>
      </c>
      <c r="D92" s="31">
        <f t="shared" si="20"/>
        <v>28009997.420000002</v>
      </c>
      <c r="E92" s="31">
        <f t="shared" si="20"/>
        <v>27994881.120000001</v>
      </c>
      <c r="F92" s="73">
        <f t="shared" si="13"/>
        <v>99.946032483426052</v>
      </c>
    </row>
    <row r="93" spans="1:6" s="65" customFormat="1" ht="32.25" customHeight="1" outlineLevel="2" x14ac:dyDescent="0.2">
      <c r="A93" s="34" t="s">
        <v>39</v>
      </c>
      <c r="B93" s="33" t="s">
        <v>416</v>
      </c>
      <c r="C93" s="30" t="s">
        <v>4</v>
      </c>
      <c r="D93" s="31">
        <v>28009997.420000002</v>
      </c>
      <c r="E93" s="32">
        <v>27994881.120000001</v>
      </c>
      <c r="F93" s="73">
        <f t="shared" si="13"/>
        <v>99.946032483426052</v>
      </c>
    </row>
    <row r="94" spans="1:6" s="65" customFormat="1" ht="54.75" customHeight="1" outlineLevel="2" x14ac:dyDescent="0.2">
      <c r="A94" s="29" t="s">
        <v>414</v>
      </c>
      <c r="B94" s="33" t="s">
        <v>413</v>
      </c>
      <c r="C94" s="30" t="s">
        <v>1</v>
      </c>
      <c r="D94" s="31">
        <f t="shared" ref="D94:E95" si="21">D95</f>
        <v>888235.58</v>
      </c>
      <c r="E94" s="31">
        <f t="shared" si="21"/>
        <v>865821.07</v>
      </c>
      <c r="F94" s="73">
        <f t="shared" si="13"/>
        <v>97.476512931400478</v>
      </c>
    </row>
    <row r="95" spans="1:6" s="65" customFormat="1" ht="32.25" customHeight="1" outlineLevel="2" x14ac:dyDescent="0.2">
      <c r="A95" s="34" t="s">
        <v>107</v>
      </c>
      <c r="B95" s="33" t="s">
        <v>413</v>
      </c>
      <c r="C95" s="30" t="s">
        <v>38</v>
      </c>
      <c r="D95" s="31">
        <f t="shared" si="21"/>
        <v>888235.58</v>
      </c>
      <c r="E95" s="31">
        <f t="shared" si="21"/>
        <v>865821.07</v>
      </c>
      <c r="F95" s="73">
        <f t="shared" si="13"/>
        <v>97.476512931400478</v>
      </c>
    </row>
    <row r="96" spans="1:6" s="65" customFormat="1" ht="32.25" customHeight="1" outlineLevel="2" x14ac:dyDescent="0.2">
      <c r="A96" s="34" t="s">
        <v>39</v>
      </c>
      <c r="B96" s="33" t="s">
        <v>413</v>
      </c>
      <c r="C96" s="30" t="s">
        <v>4</v>
      </c>
      <c r="D96" s="31">
        <v>888235.58</v>
      </c>
      <c r="E96" s="32">
        <v>865821.07</v>
      </c>
      <c r="F96" s="73">
        <f t="shared" si="13"/>
        <v>97.476512931400478</v>
      </c>
    </row>
    <row r="97" spans="1:6" s="65" customFormat="1" ht="32.25" customHeight="1" outlineLevel="2" x14ac:dyDescent="0.2">
      <c r="A97" s="57" t="s">
        <v>293</v>
      </c>
      <c r="B97" s="61" t="s">
        <v>295</v>
      </c>
      <c r="C97" s="58" t="s">
        <v>1</v>
      </c>
      <c r="D97" s="62">
        <f t="shared" ref="D97:E99" si="22">D98</f>
        <v>51123986.170000002</v>
      </c>
      <c r="E97" s="62">
        <f t="shared" si="22"/>
        <v>51123986.170000002</v>
      </c>
      <c r="F97" s="74">
        <f t="shared" si="13"/>
        <v>100</v>
      </c>
    </row>
    <row r="98" spans="1:6" s="65" customFormat="1" ht="32.25" customHeight="1" outlineLevel="2" x14ac:dyDescent="0.2">
      <c r="A98" s="34" t="s">
        <v>294</v>
      </c>
      <c r="B98" s="24" t="s">
        <v>412</v>
      </c>
      <c r="C98" s="30" t="s">
        <v>1</v>
      </c>
      <c r="D98" s="31">
        <f t="shared" si="22"/>
        <v>51123986.170000002</v>
      </c>
      <c r="E98" s="31">
        <f t="shared" si="22"/>
        <v>51123986.170000002</v>
      </c>
      <c r="F98" s="73">
        <f t="shared" si="13"/>
        <v>100</v>
      </c>
    </row>
    <row r="99" spans="1:6" s="65" customFormat="1" ht="32.25" customHeight="1" outlineLevel="2" x14ac:dyDescent="0.2">
      <c r="A99" s="23" t="s">
        <v>265</v>
      </c>
      <c r="B99" s="24" t="s">
        <v>412</v>
      </c>
      <c r="C99" s="21" t="s">
        <v>123</v>
      </c>
      <c r="D99" s="31">
        <f t="shared" si="22"/>
        <v>51123986.170000002</v>
      </c>
      <c r="E99" s="31">
        <f t="shared" si="22"/>
        <v>51123986.170000002</v>
      </c>
      <c r="F99" s="73">
        <f t="shared" si="13"/>
        <v>100</v>
      </c>
    </row>
    <row r="100" spans="1:6" s="65" customFormat="1" ht="30" customHeight="1" outlineLevel="2" x14ac:dyDescent="0.2">
      <c r="A100" s="23" t="s">
        <v>124</v>
      </c>
      <c r="B100" s="24" t="s">
        <v>412</v>
      </c>
      <c r="C100" s="21" t="s">
        <v>125</v>
      </c>
      <c r="D100" s="31">
        <v>51123986.170000002</v>
      </c>
      <c r="E100" s="31">
        <v>51123986.170000002</v>
      </c>
      <c r="F100" s="73">
        <f t="shared" si="13"/>
        <v>100</v>
      </c>
    </row>
    <row r="101" spans="1:6" s="65" customFormat="1" ht="51" customHeight="1" outlineLevel="2" x14ac:dyDescent="0.2">
      <c r="A101" s="34" t="s">
        <v>213</v>
      </c>
      <c r="B101" s="33" t="s">
        <v>100</v>
      </c>
      <c r="C101" s="33" t="s">
        <v>1</v>
      </c>
      <c r="D101" s="31">
        <f>D105+D102</f>
        <v>2927338.04</v>
      </c>
      <c r="E101" s="31">
        <f>E105+E102</f>
        <v>2927336.92</v>
      </c>
      <c r="F101" s="73">
        <f t="shared" si="13"/>
        <v>99.999961739984073</v>
      </c>
    </row>
    <row r="102" spans="1:6" s="65" customFormat="1" ht="33.75" customHeight="1" outlineLevel="2" x14ac:dyDescent="0.2">
      <c r="A102" s="34" t="s">
        <v>322</v>
      </c>
      <c r="B102" s="33" t="s">
        <v>122</v>
      </c>
      <c r="C102" s="33" t="s">
        <v>1</v>
      </c>
      <c r="D102" s="31">
        <f>D103</f>
        <v>2839517.9</v>
      </c>
      <c r="E102" s="31">
        <f>E103</f>
        <v>2839516.81</v>
      </c>
      <c r="F102" s="73">
        <f t="shared" si="13"/>
        <v>99.999961613202032</v>
      </c>
    </row>
    <row r="103" spans="1:6" s="65" customFormat="1" ht="21" customHeight="1" outlineLevel="2" x14ac:dyDescent="0.2">
      <c r="A103" s="23" t="s">
        <v>40</v>
      </c>
      <c r="B103" s="24" t="s">
        <v>122</v>
      </c>
      <c r="C103" s="24" t="s">
        <v>41</v>
      </c>
      <c r="D103" s="31">
        <f t="shared" ref="D103:E103" si="23">D104</f>
        <v>2839517.9</v>
      </c>
      <c r="E103" s="31">
        <f t="shared" si="23"/>
        <v>2839516.81</v>
      </c>
      <c r="F103" s="73">
        <f t="shared" si="13"/>
        <v>99.999961613202032</v>
      </c>
    </row>
    <row r="104" spans="1:6" s="65" customFormat="1" ht="48.75" customHeight="1" outlineLevel="2" x14ac:dyDescent="0.2">
      <c r="A104" s="20" t="s">
        <v>278</v>
      </c>
      <c r="B104" s="24" t="s">
        <v>122</v>
      </c>
      <c r="C104" s="24" t="s">
        <v>29</v>
      </c>
      <c r="D104" s="31">
        <v>2839517.9</v>
      </c>
      <c r="E104" s="32">
        <v>2839516.81</v>
      </c>
      <c r="F104" s="73">
        <f t="shared" si="13"/>
        <v>99.999961613202032</v>
      </c>
    </row>
    <row r="105" spans="1:6" s="65" customFormat="1" ht="26.25" customHeight="1" outlineLevel="2" x14ac:dyDescent="0.2">
      <c r="A105" s="34" t="s">
        <v>218</v>
      </c>
      <c r="B105" s="33" t="s">
        <v>154</v>
      </c>
      <c r="C105" s="33" t="s">
        <v>1</v>
      </c>
      <c r="D105" s="31">
        <f t="shared" ref="D105:E106" si="24">D106</f>
        <v>87820.14</v>
      </c>
      <c r="E105" s="31">
        <f t="shared" si="24"/>
        <v>87820.11</v>
      </c>
      <c r="F105" s="73">
        <f t="shared" si="13"/>
        <v>99.999965839271042</v>
      </c>
    </row>
    <row r="106" spans="1:6" s="65" customFormat="1" ht="26.25" customHeight="1" outlineLevel="2" x14ac:dyDescent="0.2">
      <c r="A106" s="23" t="s">
        <v>40</v>
      </c>
      <c r="B106" s="24" t="s">
        <v>154</v>
      </c>
      <c r="C106" s="24" t="s">
        <v>41</v>
      </c>
      <c r="D106" s="31">
        <f t="shared" si="24"/>
        <v>87820.14</v>
      </c>
      <c r="E106" s="31">
        <f t="shared" si="24"/>
        <v>87820.11</v>
      </c>
      <c r="F106" s="73">
        <f t="shared" si="13"/>
        <v>99.999965839271042</v>
      </c>
    </row>
    <row r="107" spans="1:6" s="65" customFormat="1" ht="54" customHeight="1" outlineLevel="2" x14ac:dyDescent="0.2">
      <c r="A107" s="20" t="s">
        <v>278</v>
      </c>
      <c r="B107" s="24" t="s">
        <v>154</v>
      </c>
      <c r="C107" s="24" t="s">
        <v>29</v>
      </c>
      <c r="D107" s="31">
        <v>87820.14</v>
      </c>
      <c r="E107" s="32">
        <v>87820.11</v>
      </c>
      <c r="F107" s="73">
        <f t="shared" si="13"/>
        <v>99.999965839271042</v>
      </c>
    </row>
    <row r="108" spans="1:6" s="39" customFormat="1" ht="33" customHeight="1" outlineLevel="1" x14ac:dyDescent="0.2">
      <c r="A108" s="42" t="s">
        <v>179</v>
      </c>
      <c r="B108" s="36" t="s">
        <v>43</v>
      </c>
      <c r="C108" s="36" t="s">
        <v>1</v>
      </c>
      <c r="D108" s="38">
        <f>D109+D114</f>
        <v>9876720</v>
      </c>
      <c r="E108" s="38">
        <f>E109+E114</f>
        <v>8415570.8900000006</v>
      </c>
      <c r="F108" s="73">
        <f t="shared" si="13"/>
        <v>85.206130071521727</v>
      </c>
    </row>
    <row r="109" spans="1:6" s="65" customFormat="1" ht="31.5" customHeight="1" outlineLevel="1" x14ac:dyDescent="0.2">
      <c r="A109" s="20" t="s">
        <v>509</v>
      </c>
      <c r="B109" s="21" t="s">
        <v>137</v>
      </c>
      <c r="C109" s="21" t="s">
        <v>1</v>
      </c>
      <c r="D109" s="31">
        <f>D111</f>
        <v>6179800</v>
      </c>
      <c r="E109" s="31">
        <f>E111</f>
        <v>4718650.8899999997</v>
      </c>
      <c r="F109" s="73">
        <f t="shared" si="13"/>
        <v>76.356045341273173</v>
      </c>
    </row>
    <row r="110" spans="1:6" s="70" customFormat="1" ht="42.75" customHeight="1" outlineLevel="1" x14ac:dyDescent="0.2">
      <c r="A110" s="50" t="s">
        <v>490</v>
      </c>
      <c r="B110" s="60" t="s">
        <v>491</v>
      </c>
      <c r="C110" s="60" t="s">
        <v>1</v>
      </c>
      <c r="D110" s="62">
        <f>D111</f>
        <v>6179800</v>
      </c>
      <c r="E110" s="62">
        <f t="shared" ref="E110:F110" si="25">E111</f>
        <v>4718650.8899999997</v>
      </c>
      <c r="F110" s="72">
        <f t="shared" si="25"/>
        <v>76.356045341273173</v>
      </c>
    </row>
    <row r="111" spans="1:6" s="65" customFormat="1" ht="33.75" customHeight="1" outlineLevel="1" x14ac:dyDescent="0.2">
      <c r="A111" s="20" t="s">
        <v>138</v>
      </c>
      <c r="B111" s="21" t="s">
        <v>139</v>
      </c>
      <c r="C111" s="21" t="s">
        <v>1</v>
      </c>
      <c r="D111" s="31">
        <f t="shared" ref="D111:E112" si="26">D112</f>
        <v>6179800</v>
      </c>
      <c r="E111" s="31">
        <f t="shared" si="26"/>
        <v>4718650.8899999997</v>
      </c>
      <c r="F111" s="73">
        <f t="shared" si="13"/>
        <v>76.356045341273173</v>
      </c>
    </row>
    <row r="112" spans="1:6" s="65" customFormat="1" ht="33.75" customHeight="1" outlineLevel="1" x14ac:dyDescent="0.2">
      <c r="A112" s="23" t="s">
        <v>107</v>
      </c>
      <c r="B112" s="21" t="s">
        <v>139</v>
      </c>
      <c r="C112" s="21" t="s">
        <v>38</v>
      </c>
      <c r="D112" s="31">
        <f t="shared" si="26"/>
        <v>6179800</v>
      </c>
      <c r="E112" s="31">
        <f t="shared" si="26"/>
        <v>4718650.8899999997</v>
      </c>
      <c r="F112" s="73">
        <f t="shared" si="13"/>
        <v>76.356045341273173</v>
      </c>
    </row>
    <row r="113" spans="1:6" s="65" customFormat="1" ht="34.5" customHeight="1" outlineLevel="1" x14ac:dyDescent="0.2">
      <c r="A113" s="20" t="s">
        <v>39</v>
      </c>
      <c r="B113" s="21" t="s">
        <v>139</v>
      </c>
      <c r="C113" s="21" t="s">
        <v>4</v>
      </c>
      <c r="D113" s="31">
        <v>6179800</v>
      </c>
      <c r="E113" s="32">
        <v>4718650.8899999997</v>
      </c>
      <c r="F113" s="73">
        <f t="shared" si="13"/>
        <v>76.356045341273173</v>
      </c>
    </row>
    <row r="114" spans="1:6" s="65" customFormat="1" ht="43.5" customHeight="1" x14ac:dyDescent="0.2">
      <c r="A114" s="22" t="s">
        <v>211</v>
      </c>
      <c r="B114" s="24" t="s">
        <v>110</v>
      </c>
      <c r="C114" s="24" t="s">
        <v>1</v>
      </c>
      <c r="D114" s="31">
        <f t="shared" ref="D114:E116" si="27">D115</f>
        <v>3696920</v>
      </c>
      <c r="E114" s="31">
        <f t="shared" si="27"/>
        <v>3696920</v>
      </c>
      <c r="F114" s="73">
        <f t="shared" si="13"/>
        <v>100</v>
      </c>
    </row>
    <row r="115" spans="1:6" s="65" customFormat="1" ht="33.75" customHeight="1" x14ac:dyDescent="0.2">
      <c r="A115" s="20" t="s">
        <v>21</v>
      </c>
      <c r="B115" s="24" t="s">
        <v>111</v>
      </c>
      <c r="C115" s="24" t="s">
        <v>1</v>
      </c>
      <c r="D115" s="31">
        <f t="shared" si="27"/>
        <v>3696920</v>
      </c>
      <c r="E115" s="31">
        <f t="shared" si="27"/>
        <v>3696920</v>
      </c>
      <c r="F115" s="73">
        <f t="shared" si="13"/>
        <v>100</v>
      </c>
    </row>
    <row r="116" spans="1:6" s="65" customFormat="1" ht="36" customHeight="1" x14ac:dyDescent="0.2">
      <c r="A116" s="20" t="s">
        <v>63</v>
      </c>
      <c r="B116" s="24" t="s">
        <v>111</v>
      </c>
      <c r="C116" s="24" t="s">
        <v>45</v>
      </c>
      <c r="D116" s="31">
        <f t="shared" si="27"/>
        <v>3696920</v>
      </c>
      <c r="E116" s="31">
        <f t="shared" si="27"/>
        <v>3696920</v>
      </c>
      <c r="F116" s="73">
        <f t="shared" si="13"/>
        <v>100</v>
      </c>
    </row>
    <row r="117" spans="1:6" s="65" customFormat="1" ht="25.5" customHeight="1" x14ac:dyDescent="0.2">
      <c r="A117" s="20" t="s">
        <v>22</v>
      </c>
      <c r="B117" s="24" t="s">
        <v>111</v>
      </c>
      <c r="C117" s="24" t="s">
        <v>23</v>
      </c>
      <c r="D117" s="31">
        <v>3696920</v>
      </c>
      <c r="E117" s="32">
        <v>3696920</v>
      </c>
      <c r="F117" s="73">
        <f t="shared" si="13"/>
        <v>100</v>
      </c>
    </row>
    <row r="118" spans="1:6" s="39" customFormat="1" ht="50.25" customHeight="1" outlineLevel="5" x14ac:dyDescent="0.2">
      <c r="A118" s="42" t="s">
        <v>205</v>
      </c>
      <c r="B118" s="36" t="s">
        <v>75</v>
      </c>
      <c r="C118" s="36" t="s">
        <v>1</v>
      </c>
      <c r="D118" s="43">
        <f>D119+D187+D210+D240+D248+D253</f>
        <v>110669561.76000002</v>
      </c>
      <c r="E118" s="43">
        <f>E119+E187+E210+E240+E248+E253</f>
        <v>110145054.54000002</v>
      </c>
      <c r="F118" s="73">
        <f t="shared" ref="F118:F202" si="28">E118/D118*100</f>
        <v>99.526060091267496</v>
      </c>
    </row>
    <row r="119" spans="1:6" s="65" customFormat="1" ht="36" customHeight="1" outlineLevel="5" x14ac:dyDescent="0.2">
      <c r="A119" s="34" t="s">
        <v>209</v>
      </c>
      <c r="B119" s="30" t="s">
        <v>84</v>
      </c>
      <c r="C119" s="30" t="s">
        <v>1</v>
      </c>
      <c r="D119" s="63">
        <f>D120+D145+D156+D164+D181</f>
        <v>69244267.309999987</v>
      </c>
      <c r="E119" s="63">
        <f>E120+E145+E156+E164+E181</f>
        <v>68724760.329999998</v>
      </c>
      <c r="F119" s="73">
        <f t="shared" si="28"/>
        <v>99.249747307348628</v>
      </c>
    </row>
    <row r="120" spans="1:6" s="59" customFormat="1" ht="36" customHeight="1" outlineLevel="5" x14ac:dyDescent="0.2">
      <c r="A120" s="57" t="s">
        <v>492</v>
      </c>
      <c r="B120" s="58" t="s">
        <v>375</v>
      </c>
      <c r="C120" s="58" t="s">
        <v>1</v>
      </c>
      <c r="D120" s="64">
        <f>D121+D124+D129+D136+D139+D142</f>
        <v>36699895.100000001</v>
      </c>
      <c r="E120" s="64">
        <f>E121+E124+E129+E136+E139+E142</f>
        <v>36573811.759999998</v>
      </c>
      <c r="F120" s="73">
        <f t="shared" si="28"/>
        <v>99.656447682870891</v>
      </c>
    </row>
    <row r="121" spans="1:6" s="28" customFormat="1" ht="35.25" customHeight="1" x14ac:dyDescent="0.2">
      <c r="A121" s="20" t="s">
        <v>510</v>
      </c>
      <c r="B121" s="24" t="s">
        <v>85</v>
      </c>
      <c r="C121" s="24" t="s">
        <v>1</v>
      </c>
      <c r="D121" s="31">
        <f>D122</f>
        <v>8595747.1999999993</v>
      </c>
      <c r="E121" s="31">
        <f>E122</f>
        <v>8595747.1999999993</v>
      </c>
      <c r="F121" s="73">
        <f t="shared" ref="F121:F138" si="29">E121/D121*100</f>
        <v>100</v>
      </c>
    </row>
    <row r="122" spans="1:6" s="65" customFormat="1" ht="30" customHeight="1" x14ac:dyDescent="0.2">
      <c r="A122" s="20" t="s">
        <v>63</v>
      </c>
      <c r="B122" s="24" t="s">
        <v>85</v>
      </c>
      <c r="C122" s="24" t="s">
        <v>45</v>
      </c>
      <c r="D122" s="31">
        <f>D123</f>
        <v>8595747.1999999993</v>
      </c>
      <c r="E122" s="31">
        <f>E123</f>
        <v>8595747.1999999993</v>
      </c>
      <c r="F122" s="73">
        <f t="shared" si="29"/>
        <v>100</v>
      </c>
    </row>
    <row r="123" spans="1:6" s="65" customFormat="1" ht="24.75" customHeight="1" x14ac:dyDescent="0.2">
      <c r="A123" s="20" t="s">
        <v>22</v>
      </c>
      <c r="B123" s="24" t="s">
        <v>85</v>
      </c>
      <c r="C123" s="24" t="s">
        <v>23</v>
      </c>
      <c r="D123" s="31">
        <v>8595747.1999999993</v>
      </c>
      <c r="E123" s="31">
        <v>8595747.1999999993</v>
      </c>
      <c r="F123" s="73">
        <f t="shared" si="29"/>
        <v>100</v>
      </c>
    </row>
    <row r="124" spans="1:6" s="28" customFormat="1" ht="33" customHeight="1" x14ac:dyDescent="0.2">
      <c r="A124" s="20" t="s">
        <v>142</v>
      </c>
      <c r="B124" s="24" t="s">
        <v>143</v>
      </c>
      <c r="C124" s="24" t="s">
        <v>1</v>
      </c>
      <c r="D124" s="31">
        <f>D125+D127</f>
        <v>8886000.129999999</v>
      </c>
      <c r="E124" s="31">
        <f>E125+E127</f>
        <v>8882277.3599999994</v>
      </c>
      <c r="F124" s="73">
        <f t="shared" si="29"/>
        <v>99.958105222309968</v>
      </c>
    </row>
    <row r="125" spans="1:6" s="65" customFormat="1" ht="60.75" customHeight="1" x14ac:dyDescent="0.2">
      <c r="A125" s="20" t="s">
        <v>131</v>
      </c>
      <c r="B125" s="24" t="s">
        <v>143</v>
      </c>
      <c r="C125" s="24" t="s">
        <v>35</v>
      </c>
      <c r="D125" s="31">
        <f>D126</f>
        <v>7165288.21</v>
      </c>
      <c r="E125" s="31">
        <v>7165288.21</v>
      </c>
      <c r="F125" s="73">
        <f t="shared" si="29"/>
        <v>100</v>
      </c>
    </row>
    <row r="126" spans="1:6" s="65" customFormat="1" ht="24" customHeight="1" x14ac:dyDescent="0.2">
      <c r="A126" s="20" t="s">
        <v>10</v>
      </c>
      <c r="B126" s="24" t="s">
        <v>143</v>
      </c>
      <c r="C126" s="24" t="s">
        <v>11</v>
      </c>
      <c r="D126" s="31">
        <v>7165288.21</v>
      </c>
      <c r="E126" s="31">
        <v>7165288.21</v>
      </c>
      <c r="F126" s="73">
        <f t="shared" si="29"/>
        <v>100</v>
      </c>
    </row>
    <row r="127" spans="1:6" s="65" customFormat="1" ht="30" customHeight="1" x14ac:dyDescent="0.2">
      <c r="A127" s="20" t="s">
        <v>107</v>
      </c>
      <c r="B127" s="24" t="s">
        <v>143</v>
      </c>
      <c r="C127" s="24" t="s">
        <v>38</v>
      </c>
      <c r="D127" s="31">
        <f>D128</f>
        <v>1720711.92</v>
      </c>
      <c r="E127" s="31">
        <f>E128</f>
        <v>1716989.15</v>
      </c>
      <c r="F127" s="73">
        <f t="shared" si="29"/>
        <v>99.783649432730144</v>
      </c>
    </row>
    <row r="128" spans="1:6" s="65" customFormat="1" ht="31.5" customHeight="1" x14ac:dyDescent="0.2">
      <c r="A128" s="20" t="s">
        <v>39</v>
      </c>
      <c r="B128" s="24" t="s">
        <v>143</v>
      </c>
      <c r="C128" s="24" t="s">
        <v>4</v>
      </c>
      <c r="D128" s="31">
        <v>1720711.92</v>
      </c>
      <c r="E128" s="31">
        <v>1716989.15</v>
      </c>
      <c r="F128" s="73">
        <f t="shared" si="29"/>
        <v>99.783649432730144</v>
      </c>
    </row>
    <row r="129" spans="1:6" s="28" customFormat="1" ht="40.5" customHeight="1" x14ac:dyDescent="0.2">
      <c r="A129" s="20" t="s">
        <v>144</v>
      </c>
      <c r="B129" s="24" t="s">
        <v>145</v>
      </c>
      <c r="C129" s="24" t="s">
        <v>1</v>
      </c>
      <c r="D129" s="31">
        <f>D130+D132+D134</f>
        <v>4921238.2300000004</v>
      </c>
      <c r="E129" s="31">
        <f>E130+E132+E134</f>
        <v>4921238.2300000004</v>
      </c>
      <c r="F129" s="73">
        <f t="shared" si="29"/>
        <v>100</v>
      </c>
    </row>
    <row r="130" spans="1:6" s="65" customFormat="1" ht="57.75" customHeight="1" x14ac:dyDescent="0.2">
      <c r="A130" s="20" t="s">
        <v>131</v>
      </c>
      <c r="B130" s="24" t="s">
        <v>145</v>
      </c>
      <c r="C130" s="24" t="s">
        <v>35</v>
      </c>
      <c r="D130" s="31">
        <f>D131</f>
        <v>2891125.62</v>
      </c>
      <c r="E130" s="31">
        <f>E131</f>
        <v>2891125.62</v>
      </c>
      <c r="F130" s="73">
        <f t="shared" si="29"/>
        <v>100</v>
      </c>
    </row>
    <row r="131" spans="1:6" s="65" customFormat="1" ht="21" customHeight="1" x14ac:dyDescent="0.2">
      <c r="A131" s="20" t="s">
        <v>10</v>
      </c>
      <c r="B131" s="24" t="s">
        <v>145</v>
      </c>
      <c r="C131" s="24" t="s">
        <v>11</v>
      </c>
      <c r="D131" s="31">
        <v>2891125.62</v>
      </c>
      <c r="E131" s="31">
        <v>2891125.62</v>
      </c>
      <c r="F131" s="73">
        <f t="shared" si="29"/>
        <v>100</v>
      </c>
    </row>
    <row r="132" spans="1:6" s="65" customFormat="1" ht="36.75" customHeight="1" x14ac:dyDescent="0.2">
      <c r="A132" s="20" t="s">
        <v>107</v>
      </c>
      <c r="B132" s="24" t="s">
        <v>145</v>
      </c>
      <c r="C132" s="24" t="s">
        <v>38</v>
      </c>
      <c r="D132" s="31">
        <f>D133</f>
        <v>2028862.61</v>
      </c>
      <c r="E132" s="31">
        <f>E133</f>
        <v>2028862.61</v>
      </c>
      <c r="F132" s="73">
        <f t="shared" si="29"/>
        <v>100</v>
      </c>
    </row>
    <row r="133" spans="1:6" s="65" customFormat="1" ht="32.25" customHeight="1" x14ac:dyDescent="0.2">
      <c r="A133" s="20" t="s">
        <v>39</v>
      </c>
      <c r="B133" s="24" t="s">
        <v>145</v>
      </c>
      <c r="C133" s="24" t="s">
        <v>4</v>
      </c>
      <c r="D133" s="31">
        <v>2028862.61</v>
      </c>
      <c r="E133" s="31">
        <v>2028862.61</v>
      </c>
      <c r="F133" s="73">
        <f t="shared" si="29"/>
        <v>100</v>
      </c>
    </row>
    <row r="134" spans="1:6" s="65" customFormat="1" ht="22.5" customHeight="1" x14ac:dyDescent="0.2">
      <c r="A134" s="20" t="s">
        <v>40</v>
      </c>
      <c r="B134" s="24" t="s">
        <v>145</v>
      </c>
      <c r="C134" s="24" t="s">
        <v>41</v>
      </c>
      <c r="D134" s="31">
        <f>D135</f>
        <v>1250</v>
      </c>
      <c r="E134" s="31">
        <f>E135</f>
        <v>1250</v>
      </c>
      <c r="F134" s="73">
        <f t="shared" si="29"/>
        <v>100</v>
      </c>
    </row>
    <row r="135" spans="1:6" s="65" customFormat="1" ht="27" customHeight="1" x14ac:dyDescent="0.2">
      <c r="A135" s="20" t="s">
        <v>5</v>
      </c>
      <c r="B135" s="24" t="s">
        <v>145</v>
      </c>
      <c r="C135" s="24" t="s">
        <v>6</v>
      </c>
      <c r="D135" s="31">
        <v>1250</v>
      </c>
      <c r="E135" s="32">
        <v>1250</v>
      </c>
      <c r="F135" s="73">
        <f t="shared" si="29"/>
        <v>100</v>
      </c>
    </row>
    <row r="136" spans="1:6" s="65" customFormat="1" ht="18" customHeight="1" x14ac:dyDescent="0.2">
      <c r="A136" s="29" t="s">
        <v>173</v>
      </c>
      <c r="B136" s="33" t="s">
        <v>174</v>
      </c>
      <c r="C136" s="33" t="s">
        <v>1</v>
      </c>
      <c r="D136" s="31">
        <f t="shared" ref="D136:E137" si="30">D137</f>
        <v>727461.38</v>
      </c>
      <c r="E136" s="31">
        <f t="shared" si="30"/>
        <v>727461.38</v>
      </c>
      <c r="F136" s="73">
        <f t="shared" si="29"/>
        <v>100</v>
      </c>
    </row>
    <row r="137" spans="1:6" s="65" customFormat="1" ht="33" customHeight="1" x14ac:dyDescent="0.2">
      <c r="A137" s="29" t="s">
        <v>107</v>
      </c>
      <c r="B137" s="33" t="s">
        <v>174</v>
      </c>
      <c r="C137" s="33" t="s">
        <v>38</v>
      </c>
      <c r="D137" s="31">
        <f t="shared" si="30"/>
        <v>727461.38</v>
      </c>
      <c r="E137" s="31">
        <f t="shared" si="30"/>
        <v>727461.38</v>
      </c>
      <c r="F137" s="73">
        <f t="shared" si="29"/>
        <v>100</v>
      </c>
    </row>
    <row r="138" spans="1:6" s="65" customFormat="1" ht="33.75" customHeight="1" x14ac:dyDescent="0.2">
      <c r="A138" s="29" t="s">
        <v>39</v>
      </c>
      <c r="B138" s="33" t="s">
        <v>174</v>
      </c>
      <c r="C138" s="33" t="s">
        <v>4</v>
      </c>
      <c r="D138" s="31">
        <v>727461.38</v>
      </c>
      <c r="E138" s="32">
        <v>727461.38</v>
      </c>
      <c r="F138" s="73">
        <f t="shared" si="29"/>
        <v>100</v>
      </c>
    </row>
    <row r="139" spans="1:6" s="65" customFormat="1" ht="36" customHeight="1" outlineLevel="5" x14ac:dyDescent="0.2">
      <c r="A139" s="34" t="s">
        <v>424</v>
      </c>
      <c r="B139" s="30" t="s">
        <v>425</v>
      </c>
      <c r="C139" s="30" t="s">
        <v>1</v>
      </c>
      <c r="D139" s="63">
        <f>D140</f>
        <v>13043674.960000001</v>
      </c>
      <c r="E139" s="63">
        <f>E140</f>
        <v>13043674.960000001</v>
      </c>
      <c r="F139" s="73">
        <f t="shared" si="28"/>
        <v>100</v>
      </c>
    </row>
    <row r="140" spans="1:6" s="65" customFormat="1" ht="36" customHeight="1" outlineLevel="5" x14ac:dyDescent="0.2">
      <c r="A140" s="34" t="s">
        <v>107</v>
      </c>
      <c r="B140" s="30" t="s">
        <v>426</v>
      </c>
      <c r="C140" s="30" t="s">
        <v>38</v>
      </c>
      <c r="D140" s="63">
        <f>D141</f>
        <v>13043674.960000001</v>
      </c>
      <c r="E140" s="63">
        <f>E141</f>
        <v>13043674.960000001</v>
      </c>
      <c r="F140" s="73">
        <f t="shared" si="28"/>
        <v>100</v>
      </c>
    </row>
    <row r="141" spans="1:6" s="65" customFormat="1" ht="36" customHeight="1" outlineLevel="5" x14ac:dyDescent="0.2">
      <c r="A141" s="34" t="s">
        <v>162</v>
      </c>
      <c r="B141" s="30" t="s">
        <v>425</v>
      </c>
      <c r="C141" s="30" t="s">
        <v>4</v>
      </c>
      <c r="D141" s="63">
        <v>13043674.960000001</v>
      </c>
      <c r="E141" s="63">
        <v>13043674.960000001</v>
      </c>
      <c r="F141" s="73">
        <f t="shared" si="28"/>
        <v>100</v>
      </c>
    </row>
    <row r="142" spans="1:6" s="65" customFormat="1" ht="36" customHeight="1" outlineLevel="5" x14ac:dyDescent="0.2">
      <c r="A142" s="34" t="s">
        <v>422</v>
      </c>
      <c r="B142" s="30" t="s">
        <v>423</v>
      </c>
      <c r="C142" s="30" t="s">
        <v>1</v>
      </c>
      <c r="D142" s="63">
        <f>D143</f>
        <v>525773.19999999995</v>
      </c>
      <c r="E142" s="63">
        <f>E143</f>
        <v>403412.63</v>
      </c>
      <c r="F142" s="73">
        <f t="shared" si="28"/>
        <v>76.727499613901969</v>
      </c>
    </row>
    <row r="143" spans="1:6" s="65" customFormat="1" ht="36" customHeight="1" outlineLevel="5" x14ac:dyDescent="0.2">
      <c r="A143" s="34" t="s">
        <v>107</v>
      </c>
      <c r="B143" s="30" t="s">
        <v>423</v>
      </c>
      <c r="C143" s="30" t="s">
        <v>38</v>
      </c>
      <c r="D143" s="63">
        <f>D144</f>
        <v>525773.19999999995</v>
      </c>
      <c r="E143" s="63">
        <f>E144</f>
        <v>403412.63</v>
      </c>
      <c r="F143" s="73">
        <f t="shared" si="28"/>
        <v>76.727499613901969</v>
      </c>
    </row>
    <row r="144" spans="1:6" s="65" customFormat="1" ht="36" customHeight="1" outlineLevel="5" x14ac:dyDescent="0.2">
      <c r="A144" s="34" t="s">
        <v>162</v>
      </c>
      <c r="B144" s="30" t="s">
        <v>423</v>
      </c>
      <c r="C144" s="30" t="s">
        <v>4</v>
      </c>
      <c r="D144" s="63">
        <v>525773.19999999995</v>
      </c>
      <c r="E144" s="63">
        <v>403412.63</v>
      </c>
      <c r="F144" s="73">
        <f t="shared" si="28"/>
        <v>76.727499613901969</v>
      </c>
    </row>
    <row r="145" spans="1:6" s="59" customFormat="1" ht="37.5" customHeight="1" outlineLevel="5" x14ac:dyDescent="0.2">
      <c r="A145" s="56" t="s">
        <v>427</v>
      </c>
      <c r="B145" s="60" t="s">
        <v>428</v>
      </c>
      <c r="C145" s="60" t="s">
        <v>1</v>
      </c>
      <c r="D145" s="64">
        <f>D146+D151</f>
        <v>19213420.809999999</v>
      </c>
      <c r="E145" s="64">
        <f>E146+E151</f>
        <v>18995495.879999999</v>
      </c>
      <c r="F145" s="73">
        <f t="shared" ref="F145:F163" si="31">E145/D145*100</f>
        <v>98.865767152267978</v>
      </c>
    </row>
    <row r="146" spans="1:6" s="65" customFormat="1" ht="37.5" customHeight="1" outlineLevel="5" x14ac:dyDescent="0.2">
      <c r="A146" s="23" t="s">
        <v>421</v>
      </c>
      <c r="B146" s="21" t="s">
        <v>420</v>
      </c>
      <c r="C146" s="21" t="s">
        <v>1</v>
      </c>
      <c r="D146" s="63">
        <f>D147+D149</f>
        <v>19184872.829999998</v>
      </c>
      <c r="E146" s="63">
        <f>E147+E149</f>
        <v>18966947.899999999</v>
      </c>
      <c r="F146" s="73">
        <f t="shared" si="31"/>
        <v>98.864079361218259</v>
      </c>
    </row>
    <row r="147" spans="1:6" s="65" customFormat="1" ht="37.5" customHeight="1" outlineLevel="5" x14ac:dyDescent="0.2">
      <c r="A147" s="34" t="s">
        <v>107</v>
      </c>
      <c r="B147" s="21" t="s">
        <v>420</v>
      </c>
      <c r="C147" s="21" t="s">
        <v>38</v>
      </c>
      <c r="D147" s="63">
        <f>D148</f>
        <v>618441.65</v>
      </c>
      <c r="E147" s="63">
        <f>E148</f>
        <v>618441.65</v>
      </c>
      <c r="F147" s="73">
        <f t="shared" si="31"/>
        <v>100</v>
      </c>
    </row>
    <row r="148" spans="1:6" s="65" customFormat="1" ht="37.5" customHeight="1" outlineLevel="5" x14ac:dyDescent="0.2">
      <c r="A148" s="34" t="s">
        <v>162</v>
      </c>
      <c r="B148" s="21" t="s">
        <v>420</v>
      </c>
      <c r="C148" s="21" t="s">
        <v>4</v>
      </c>
      <c r="D148" s="63">
        <v>618441.65</v>
      </c>
      <c r="E148" s="32">
        <v>618441.65</v>
      </c>
      <c r="F148" s="73">
        <f t="shared" si="31"/>
        <v>100</v>
      </c>
    </row>
    <row r="149" spans="1:6" s="65" customFormat="1" ht="37.5" customHeight="1" outlineLevel="5" x14ac:dyDescent="0.2">
      <c r="A149" s="34" t="s">
        <v>265</v>
      </c>
      <c r="B149" s="21" t="s">
        <v>420</v>
      </c>
      <c r="C149" s="21" t="s">
        <v>123</v>
      </c>
      <c r="D149" s="63">
        <f>D150</f>
        <v>18566431.18</v>
      </c>
      <c r="E149" s="63">
        <f>E150</f>
        <v>18348506.25</v>
      </c>
      <c r="F149" s="73">
        <f t="shared" si="31"/>
        <v>98.82624222238924</v>
      </c>
    </row>
    <row r="150" spans="1:6" s="65" customFormat="1" ht="37.5" customHeight="1" outlineLevel="5" x14ac:dyDescent="0.2">
      <c r="A150" s="23" t="s">
        <v>124</v>
      </c>
      <c r="B150" s="21" t="s">
        <v>420</v>
      </c>
      <c r="C150" s="21" t="s">
        <v>125</v>
      </c>
      <c r="D150" s="63">
        <v>18566431.18</v>
      </c>
      <c r="E150" s="63">
        <v>18348506.25</v>
      </c>
      <c r="F150" s="73">
        <f t="shared" si="31"/>
        <v>98.82624222238924</v>
      </c>
    </row>
    <row r="151" spans="1:6" s="65" customFormat="1" ht="37.5" customHeight="1" outlineLevel="5" x14ac:dyDescent="0.2">
      <c r="A151" s="23" t="s">
        <v>419</v>
      </c>
      <c r="B151" s="21" t="s">
        <v>418</v>
      </c>
      <c r="C151" s="21" t="s">
        <v>1</v>
      </c>
      <c r="D151" s="63">
        <f>D152+D154</f>
        <v>28547.98</v>
      </c>
      <c r="E151" s="63">
        <f>E152+E154</f>
        <v>28547.98</v>
      </c>
      <c r="F151" s="73">
        <f t="shared" si="31"/>
        <v>100</v>
      </c>
    </row>
    <row r="152" spans="1:6" s="65" customFormat="1" ht="37.5" customHeight="1" outlineLevel="5" x14ac:dyDescent="0.2">
      <c r="A152" s="34" t="s">
        <v>107</v>
      </c>
      <c r="B152" s="21" t="s">
        <v>418</v>
      </c>
      <c r="C152" s="21" t="s">
        <v>38</v>
      </c>
      <c r="D152" s="63">
        <f>D153</f>
        <v>4987.43</v>
      </c>
      <c r="E152" s="63">
        <f>E153</f>
        <v>4987.43</v>
      </c>
      <c r="F152" s="73">
        <f t="shared" si="31"/>
        <v>100</v>
      </c>
    </row>
    <row r="153" spans="1:6" s="65" customFormat="1" ht="37.5" customHeight="1" outlineLevel="5" x14ac:dyDescent="0.2">
      <c r="A153" s="34" t="s">
        <v>162</v>
      </c>
      <c r="B153" s="21" t="s">
        <v>418</v>
      </c>
      <c r="C153" s="21" t="s">
        <v>4</v>
      </c>
      <c r="D153" s="63">
        <v>4987.43</v>
      </c>
      <c r="E153" s="32">
        <v>4987.43</v>
      </c>
      <c r="F153" s="73">
        <f t="shared" si="31"/>
        <v>100</v>
      </c>
    </row>
    <row r="154" spans="1:6" s="65" customFormat="1" ht="37.5" customHeight="1" outlineLevel="5" x14ac:dyDescent="0.2">
      <c r="A154" s="34" t="s">
        <v>265</v>
      </c>
      <c r="B154" s="21" t="s">
        <v>418</v>
      </c>
      <c r="C154" s="21" t="s">
        <v>123</v>
      </c>
      <c r="D154" s="63">
        <f>D155</f>
        <v>23560.55</v>
      </c>
      <c r="E154" s="63">
        <f>E155</f>
        <v>23560.55</v>
      </c>
      <c r="F154" s="73">
        <f t="shared" si="31"/>
        <v>100</v>
      </c>
    </row>
    <row r="155" spans="1:6" s="65" customFormat="1" ht="37.5" customHeight="1" outlineLevel="5" x14ac:dyDescent="0.2">
      <c r="A155" s="23" t="s">
        <v>124</v>
      </c>
      <c r="B155" s="21" t="s">
        <v>418</v>
      </c>
      <c r="C155" s="21" t="s">
        <v>125</v>
      </c>
      <c r="D155" s="63">
        <v>23560.55</v>
      </c>
      <c r="E155" s="32">
        <v>23560.55</v>
      </c>
      <c r="F155" s="73">
        <f t="shared" si="31"/>
        <v>100</v>
      </c>
    </row>
    <row r="156" spans="1:6" s="65" customFormat="1" ht="47.25" customHeight="1" x14ac:dyDescent="0.2">
      <c r="A156" s="50" t="s">
        <v>511</v>
      </c>
      <c r="B156" s="49" t="s">
        <v>376</v>
      </c>
      <c r="C156" s="24" t="s">
        <v>1</v>
      </c>
      <c r="D156" s="31">
        <f>D157</f>
        <v>3828786.82</v>
      </c>
      <c r="E156" s="31">
        <f>E157</f>
        <v>3828786.82</v>
      </c>
      <c r="F156" s="73">
        <f t="shared" si="31"/>
        <v>100</v>
      </c>
    </row>
    <row r="157" spans="1:6" s="28" customFormat="1" ht="22.5" customHeight="1" x14ac:dyDescent="0.2">
      <c r="A157" s="20" t="s">
        <v>170</v>
      </c>
      <c r="B157" s="24" t="s">
        <v>171</v>
      </c>
      <c r="C157" s="24" t="s">
        <v>1</v>
      </c>
      <c r="D157" s="31">
        <f>D158+D160+D162</f>
        <v>3828786.82</v>
      </c>
      <c r="E157" s="31">
        <f>E158+E160+E162</f>
        <v>3828786.82</v>
      </c>
      <c r="F157" s="73">
        <f t="shared" si="31"/>
        <v>100</v>
      </c>
    </row>
    <row r="158" spans="1:6" s="65" customFormat="1" ht="57" customHeight="1" x14ac:dyDescent="0.2">
      <c r="A158" s="20" t="s">
        <v>131</v>
      </c>
      <c r="B158" s="24" t="s">
        <v>171</v>
      </c>
      <c r="C158" s="24" t="s">
        <v>35</v>
      </c>
      <c r="D158" s="31">
        <f>D159</f>
        <v>4320</v>
      </c>
      <c r="E158" s="31">
        <f>E159</f>
        <v>4320</v>
      </c>
      <c r="F158" s="73">
        <f t="shared" si="31"/>
        <v>100</v>
      </c>
    </row>
    <row r="159" spans="1:6" s="65" customFormat="1" ht="22.5" customHeight="1" x14ac:dyDescent="0.2">
      <c r="A159" s="20" t="s">
        <v>10</v>
      </c>
      <c r="B159" s="24" t="s">
        <v>171</v>
      </c>
      <c r="C159" s="24" t="s">
        <v>11</v>
      </c>
      <c r="D159" s="31">
        <v>4320</v>
      </c>
      <c r="E159" s="31">
        <v>4320</v>
      </c>
      <c r="F159" s="73">
        <f t="shared" si="31"/>
        <v>100</v>
      </c>
    </row>
    <row r="160" spans="1:6" s="65" customFormat="1" ht="35.25" customHeight="1" x14ac:dyDescent="0.2">
      <c r="A160" s="20" t="s">
        <v>107</v>
      </c>
      <c r="B160" s="24" t="s">
        <v>171</v>
      </c>
      <c r="C160" s="24" t="s">
        <v>38</v>
      </c>
      <c r="D160" s="31">
        <f>D161</f>
        <v>305940</v>
      </c>
      <c r="E160" s="31">
        <f>E161</f>
        <v>305940</v>
      </c>
      <c r="F160" s="73">
        <f t="shared" si="31"/>
        <v>100</v>
      </c>
    </row>
    <row r="161" spans="1:6" s="65" customFormat="1" ht="32.25" customHeight="1" x14ac:dyDescent="0.2">
      <c r="A161" s="20" t="s">
        <v>39</v>
      </c>
      <c r="B161" s="24" t="s">
        <v>171</v>
      </c>
      <c r="C161" s="24" t="s">
        <v>4</v>
      </c>
      <c r="D161" s="31">
        <v>305940</v>
      </c>
      <c r="E161" s="32">
        <v>305940</v>
      </c>
      <c r="F161" s="73">
        <f t="shared" si="31"/>
        <v>100</v>
      </c>
    </row>
    <row r="162" spans="1:6" s="65" customFormat="1" ht="31.5" customHeight="1" x14ac:dyDescent="0.2">
      <c r="A162" s="20" t="s">
        <v>63</v>
      </c>
      <c r="B162" s="24" t="s">
        <v>171</v>
      </c>
      <c r="C162" s="24" t="s">
        <v>45</v>
      </c>
      <c r="D162" s="31">
        <f>D163</f>
        <v>3518526.82</v>
      </c>
      <c r="E162" s="31">
        <f>E163</f>
        <v>3518526.82</v>
      </c>
      <c r="F162" s="73">
        <f t="shared" si="31"/>
        <v>100</v>
      </c>
    </row>
    <row r="163" spans="1:6" s="65" customFormat="1" ht="27.75" customHeight="1" x14ac:dyDescent="0.2">
      <c r="A163" s="20" t="s">
        <v>22</v>
      </c>
      <c r="B163" s="24" t="s">
        <v>171</v>
      </c>
      <c r="C163" s="24" t="s">
        <v>23</v>
      </c>
      <c r="D163" s="31">
        <v>3518526.82</v>
      </c>
      <c r="E163" s="31">
        <v>3518526.82</v>
      </c>
      <c r="F163" s="73">
        <f t="shared" si="31"/>
        <v>100</v>
      </c>
    </row>
    <row r="164" spans="1:6" s="65" customFormat="1" ht="36" customHeight="1" outlineLevel="5" x14ac:dyDescent="0.2">
      <c r="A164" s="51" t="s">
        <v>335</v>
      </c>
      <c r="B164" s="48" t="s">
        <v>336</v>
      </c>
      <c r="C164" s="30" t="s">
        <v>1</v>
      </c>
      <c r="D164" s="63">
        <f>D165+D172+D175+D178</f>
        <v>8627805.8399999999</v>
      </c>
      <c r="E164" s="63">
        <f>E165+E172+E175+E178</f>
        <v>8452789.5999999996</v>
      </c>
      <c r="F164" s="73">
        <f t="shared" si="28"/>
        <v>97.971486108454201</v>
      </c>
    </row>
    <row r="165" spans="1:6" s="28" customFormat="1" ht="46.5" customHeight="1" x14ac:dyDescent="0.2">
      <c r="A165" s="20" t="s">
        <v>146</v>
      </c>
      <c r="B165" s="24" t="s">
        <v>147</v>
      </c>
      <c r="C165" s="24" t="s">
        <v>1</v>
      </c>
      <c r="D165" s="31">
        <f>D166+D170+D168</f>
        <v>2479889.6100000003</v>
      </c>
      <c r="E165" s="31">
        <f>E166+E170+E168</f>
        <v>2304873.37</v>
      </c>
      <c r="F165" s="73">
        <f t="shared" ref="F165:F186" si="32">E165/D165*100</f>
        <v>92.942579407798704</v>
      </c>
    </row>
    <row r="166" spans="1:6" s="65" customFormat="1" ht="32.25" customHeight="1" x14ac:dyDescent="0.2">
      <c r="A166" s="20" t="s">
        <v>107</v>
      </c>
      <c r="B166" s="24" t="s">
        <v>147</v>
      </c>
      <c r="C166" s="24" t="s">
        <v>38</v>
      </c>
      <c r="D166" s="31">
        <f>D167</f>
        <v>1809717.61</v>
      </c>
      <c r="E166" s="31">
        <f>E167</f>
        <v>1809717.61</v>
      </c>
      <c r="F166" s="73">
        <f t="shared" si="32"/>
        <v>100</v>
      </c>
    </row>
    <row r="167" spans="1:6" s="65" customFormat="1" ht="33.75" customHeight="1" x14ac:dyDescent="0.2">
      <c r="A167" s="20" t="s">
        <v>39</v>
      </c>
      <c r="B167" s="24" t="s">
        <v>147</v>
      </c>
      <c r="C167" s="24" t="s">
        <v>4</v>
      </c>
      <c r="D167" s="31">
        <v>1809717.61</v>
      </c>
      <c r="E167" s="31">
        <v>1809717.61</v>
      </c>
      <c r="F167" s="73">
        <f t="shared" si="32"/>
        <v>100</v>
      </c>
    </row>
    <row r="168" spans="1:6" s="65" customFormat="1" ht="37.5" customHeight="1" outlineLevel="5" x14ac:dyDescent="0.2">
      <c r="A168" s="34" t="s">
        <v>265</v>
      </c>
      <c r="B168" s="30" t="s">
        <v>147</v>
      </c>
      <c r="C168" s="30" t="s">
        <v>123</v>
      </c>
      <c r="D168" s="63">
        <f>D169</f>
        <v>528000</v>
      </c>
      <c r="E168" s="63">
        <f>E169</f>
        <v>352983.76</v>
      </c>
      <c r="F168" s="73">
        <f t="shared" si="32"/>
        <v>66.852984848484851</v>
      </c>
    </row>
    <row r="169" spans="1:6" s="65" customFormat="1" ht="37.5" customHeight="1" outlineLevel="5" x14ac:dyDescent="0.2">
      <c r="A169" s="23" t="s">
        <v>124</v>
      </c>
      <c r="B169" s="21" t="s">
        <v>147</v>
      </c>
      <c r="C169" s="21" t="s">
        <v>125</v>
      </c>
      <c r="D169" s="63">
        <v>528000</v>
      </c>
      <c r="E169" s="32">
        <v>352983.76</v>
      </c>
      <c r="F169" s="73">
        <f t="shared" si="32"/>
        <v>66.852984848484851</v>
      </c>
    </row>
    <row r="170" spans="1:6" s="65" customFormat="1" ht="33.75" customHeight="1" x14ac:dyDescent="0.2">
      <c r="A170" s="23" t="s">
        <v>63</v>
      </c>
      <c r="B170" s="24" t="s">
        <v>147</v>
      </c>
      <c r="C170" s="24" t="s">
        <v>45</v>
      </c>
      <c r="D170" s="31">
        <f>D171</f>
        <v>142172</v>
      </c>
      <c r="E170" s="31">
        <f>E171</f>
        <v>142172</v>
      </c>
      <c r="F170" s="73">
        <f t="shared" si="32"/>
        <v>100</v>
      </c>
    </row>
    <row r="171" spans="1:6" s="65" customFormat="1" ht="33.75" customHeight="1" x14ac:dyDescent="0.2">
      <c r="A171" s="23" t="s">
        <v>22</v>
      </c>
      <c r="B171" s="24" t="s">
        <v>147</v>
      </c>
      <c r="C171" s="24" t="s">
        <v>23</v>
      </c>
      <c r="D171" s="31">
        <v>142172</v>
      </c>
      <c r="E171" s="32">
        <v>142172</v>
      </c>
      <c r="F171" s="73">
        <f t="shared" si="32"/>
        <v>100</v>
      </c>
    </row>
    <row r="172" spans="1:6" s="65" customFormat="1" ht="42.75" customHeight="1" x14ac:dyDescent="0.2">
      <c r="A172" s="20" t="s">
        <v>460</v>
      </c>
      <c r="B172" s="24" t="s">
        <v>459</v>
      </c>
      <c r="C172" s="33" t="s">
        <v>1</v>
      </c>
      <c r="D172" s="31">
        <f t="shared" ref="D172:E173" si="33">D173</f>
        <v>4058792.05</v>
      </c>
      <c r="E172" s="31">
        <f t="shared" si="33"/>
        <v>4058792.05</v>
      </c>
      <c r="F172" s="73">
        <f t="shared" si="32"/>
        <v>100</v>
      </c>
    </row>
    <row r="173" spans="1:6" s="65" customFormat="1" ht="39" customHeight="1" x14ac:dyDescent="0.2">
      <c r="A173" s="29" t="s">
        <v>63</v>
      </c>
      <c r="B173" s="24" t="s">
        <v>459</v>
      </c>
      <c r="C173" s="33" t="s">
        <v>45</v>
      </c>
      <c r="D173" s="31">
        <f t="shared" si="33"/>
        <v>4058792.05</v>
      </c>
      <c r="E173" s="31">
        <f t="shared" si="33"/>
        <v>4058792.05</v>
      </c>
      <c r="F173" s="73">
        <f t="shared" si="32"/>
        <v>100</v>
      </c>
    </row>
    <row r="174" spans="1:6" s="65" customFormat="1" ht="29.25" customHeight="1" x14ac:dyDescent="0.2">
      <c r="A174" s="29" t="s">
        <v>22</v>
      </c>
      <c r="B174" s="24" t="s">
        <v>459</v>
      </c>
      <c r="C174" s="24" t="s">
        <v>23</v>
      </c>
      <c r="D174" s="31">
        <v>4058792.05</v>
      </c>
      <c r="E174" s="31">
        <v>4058792.05</v>
      </c>
      <c r="F174" s="73">
        <f t="shared" si="32"/>
        <v>100</v>
      </c>
    </row>
    <row r="175" spans="1:6" s="65" customFormat="1" ht="42" customHeight="1" x14ac:dyDescent="0.2">
      <c r="A175" s="20" t="s">
        <v>512</v>
      </c>
      <c r="B175" s="24" t="s">
        <v>458</v>
      </c>
      <c r="C175" s="24" t="s">
        <v>1</v>
      </c>
      <c r="D175" s="31">
        <f t="shared" ref="D175:E176" si="34">D176</f>
        <v>1963594.53</v>
      </c>
      <c r="E175" s="31">
        <f t="shared" si="34"/>
        <v>1963594.53</v>
      </c>
      <c r="F175" s="73">
        <f t="shared" si="32"/>
        <v>100</v>
      </c>
    </row>
    <row r="176" spans="1:6" s="65" customFormat="1" ht="40.5" customHeight="1" x14ac:dyDescent="0.2">
      <c r="A176" s="29" t="s">
        <v>63</v>
      </c>
      <c r="B176" s="24" t="s">
        <v>458</v>
      </c>
      <c r="C176" s="33" t="s">
        <v>45</v>
      </c>
      <c r="D176" s="31">
        <f t="shared" si="34"/>
        <v>1963594.53</v>
      </c>
      <c r="E176" s="31">
        <f t="shared" si="34"/>
        <v>1963594.53</v>
      </c>
      <c r="F176" s="73">
        <f t="shared" si="32"/>
        <v>100</v>
      </c>
    </row>
    <row r="177" spans="1:6" s="65" customFormat="1" ht="29.25" customHeight="1" x14ac:dyDescent="0.2">
      <c r="A177" s="29" t="s">
        <v>22</v>
      </c>
      <c r="B177" s="24" t="s">
        <v>458</v>
      </c>
      <c r="C177" s="24" t="s">
        <v>23</v>
      </c>
      <c r="D177" s="31">
        <v>1963594.53</v>
      </c>
      <c r="E177" s="31">
        <v>1963594.53</v>
      </c>
      <c r="F177" s="73">
        <f t="shared" si="32"/>
        <v>100</v>
      </c>
    </row>
    <row r="178" spans="1:6" s="65" customFormat="1" ht="41.25" customHeight="1" x14ac:dyDescent="0.2">
      <c r="A178" s="20" t="s">
        <v>457</v>
      </c>
      <c r="B178" s="24" t="s">
        <v>456</v>
      </c>
      <c r="C178" s="24" t="s">
        <v>1</v>
      </c>
      <c r="D178" s="31">
        <f>D179</f>
        <v>125529.65</v>
      </c>
      <c r="E178" s="31">
        <f>E179</f>
        <v>125529.65</v>
      </c>
      <c r="F178" s="73">
        <f t="shared" si="32"/>
        <v>100</v>
      </c>
    </row>
    <row r="179" spans="1:6" s="65" customFormat="1" ht="39" customHeight="1" x14ac:dyDescent="0.2">
      <c r="A179" s="29" t="s">
        <v>63</v>
      </c>
      <c r="B179" s="24" t="s">
        <v>456</v>
      </c>
      <c r="C179" s="24" t="s">
        <v>45</v>
      </c>
      <c r="D179" s="31">
        <f>D180</f>
        <v>125529.65</v>
      </c>
      <c r="E179" s="31">
        <f>E180</f>
        <v>125529.65</v>
      </c>
      <c r="F179" s="73">
        <f t="shared" si="32"/>
        <v>100</v>
      </c>
    </row>
    <row r="180" spans="1:6" s="65" customFormat="1" ht="25.5" customHeight="1" x14ac:dyDescent="0.2">
      <c r="A180" s="29" t="s">
        <v>22</v>
      </c>
      <c r="B180" s="24" t="s">
        <v>456</v>
      </c>
      <c r="C180" s="24" t="s">
        <v>23</v>
      </c>
      <c r="D180" s="31">
        <v>125529.65</v>
      </c>
      <c r="E180" s="31">
        <v>125529.65</v>
      </c>
      <c r="F180" s="73">
        <f t="shared" si="32"/>
        <v>100</v>
      </c>
    </row>
    <row r="181" spans="1:6" s="65" customFormat="1" ht="33.75" customHeight="1" x14ac:dyDescent="0.2">
      <c r="A181" s="50" t="s">
        <v>377</v>
      </c>
      <c r="B181" s="49" t="s">
        <v>378</v>
      </c>
      <c r="C181" s="24" t="s">
        <v>1</v>
      </c>
      <c r="D181" s="31">
        <f>D182</f>
        <v>874358.74</v>
      </c>
      <c r="E181" s="31">
        <f>E182</f>
        <v>873876.27</v>
      </c>
      <c r="F181" s="73">
        <f t="shared" si="32"/>
        <v>99.944820131837417</v>
      </c>
    </row>
    <row r="182" spans="1:6" s="28" customFormat="1" ht="30.75" customHeight="1" x14ac:dyDescent="0.2">
      <c r="A182" s="23" t="s">
        <v>247</v>
      </c>
      <c r="B182" s="24" t="s">
        <v>277</v>
      </c>
      <c r="C182" s="24" t="s">
        <v>1</v>
      </c>
      <c r="D182" s="31">
        <f>D183+D185</f>
        <v>874358.74</v>
      </c>
      <c r="E182" s="31">
        <f>E183+E185</f>
        <v>873876.27</v>
      </c>
      <c r="F182" s="73">
        <f t="shared" si="32"/>
        <v>99.944820131837417</v>
      </c>
    </row>
    <row r="183" spans="1:6" s="28" customFormat="1" ht="30.75" customHeight="1" x14ac:dyDescent="0.2">
      <c r="A183" s="29" t="s">
        <v>107</v>
      </c>
      <c r="B183" s="24" t="s">
        <v>277</v>
      </c>
      <c r="C183" s="33" t="s">
        <v>38</v>
      </c>
      <c r="D183" s="31">
        <f>D184</f>
        <v>838224.74</v>
      </c>
      <c r="E183" s="31">
        <f>E184</f>
        <v>837742.27</v>
      </c>
      <c r="F183" s="73">
        <f t="shared" si="32"/>
        <v>99.942441450725966</v>
      </c>
    </row>
    <row r="184" spans="1:6" s="28" customFormat="1" ht="30.75" customHeight="1" x14ac:dyDescent="0.2">
      <c r="A184" s="29" t="s">
        <v>39</v>
      </c>
      <c r="B184" s="24" t="s">
        <v>277</v>
      </c>
      <c r="C184" s="33" t="s">
        <v>4</v>
      </c>
      <c r="D184" s="31">
        <v>838224.74</v>
      </c>
      <c r="E184" s="31">
        <v>837742.27</v>
      </c>
      <c r="F184" s="73">
        <f t="shared" si="32"/>
        <v>99.942441450725966</v>
      </c>
    </row>
    <row r="185" spans="1:6" s="65" customFormat="1" ht="28.5" customHeight="1" x14ac:dyDescent="0.2">
      <c r="A185" s="23" t="s">
        <v>63</v>
      </c>
      <c r="B185" s="24" t="s">
        <v>277</v>
      </c>
      <c r="C185" s="24" t="s">
        <v>45</v>
      </c>
      <c r="D185" s="31">
        <f>D186</f>
        <v>36134</v>
      </c>
      <c r="E185" s="31">
        <f>E186</f>
        <v>36134</v>
      </c>
      <c r="F185" s="73">
        <f t="shared" si="32"/>
        <v>100</v>
      </c>
    </row>
    <row r="186" spans="1:6" s="65" customFormat="1" ht="22.5" customHeight="1" x14ac:dyDescent="0.2">
      <c r="A186" s="23" t="s">
        <v>22</v>
      </c>
      <c r="B186" s="24" t="s">
        <v>277</v>
      </c>
      <c r="C186" s="24" t="s">
        <v>23</v>
      </c>
      <c r="D186" s="31">
        <v>36134</v>
      </c>
      <c r="E186" s="32">
        <v>36134</v>
      </c>
      <c r="F186" s="73">
        <f t="shared" si="32"/>
        <v>100</v>
      </c>
    </row>
    <row r="187" spans="1:6" s="65" customFormat="1" ht="32.25" customHeight="1" outlineLevel="5" x14ac:dyDescent="0.2">
      <c r="A187" s="20" t="s">
        <v>101</v>
      </c>
      <c r="B187" s="21" t="s">
        <v>76</v>
      </c>
      <c r="C187" s="24" t="s">
        <v>1</v>
      </c>
      <c r="D187" s="31">
        <f>D188+D192+D196+D206</f>
        <v>13396596.32</v>
      </c>
      <c r="E187" s="31">
        <f>E188+E192+E196+E206</f>
        <v>13396596.32</v>
      </c>
      <c r="F187" s="73">
        <f t="shared" si="28"/>
        <v>100</v>
      </c>
    </row>
    <row r="188" spans="1:6" s="65" customFormat="1" ht="42.75" customHeight="1" outlineLevel="5" x14ac:dyDescent="0.2">
      <c r="A188" s="52" t="s">
        <v>368</v>
      </c>
      <c r="B188" s="49" t="s">
        <v>369</v>
      </c>
      <c r="C188" s="24" t="s">
        <v>1</v>
      </c>
      <c r="D188" s="31">
        <f t="shared" ref="D188:E190" si="35">D189</f>
        <v>11375503.91</v>
      </c>
      <c r="E188" s="31">
        <f t="shared" si="35"/>
        <v>11375503.91</v>
      </c>
      <c r="F188" s="73">
        <f t="shared" si="28"/>
        <v>100</v>
      </c>
    </row>
    <row r="189" spans="1:6" s="65" customFormat="1" ht="46.5" customHeight="1" outlineLevel="5" x14ac:dyDescent="0.2">
      <c r="A189" s="34" t="s">
        <v>77</v>
      </c>
      <c r="B189" s="30" t="s">
        <v>78</v>
      </c>
      <c r="C189" s="33" t="s">
        <v>1</v>
      </c>
      <c r="D189" s="31">
        <f t="shared" si="35"/>
        <v>11375503.91</v>
      </c>
      <c r="E189" s="31">
        <f t="shared" si="35"/>
        <v>11375503.91</v>
      </c>
      <c r="F189" s="73">
        <f>E189/D189*100</f>
        <v>100</v>
      </c>
    </row>
    <row r="190" spans="1:6" s="65" customFormat="1" ht="33.75" customHeight="1" outlineLevel="5" x14ac:dyDescent="0.2">
      <c r="A190" s="29" t="s">
        <v>63</v>
      </c>
      <c r="B190" s="30" t="s">
        <v>78</v>
      </c>
      <c r="C190" s="33" t="s">
        <v>45</v>
      </c>
      <c r="D190" s="31">
        <f t="shared" si="35"/>
        <v>11375503.91</v>
      </c>
      <c r="E190" s="31">
        <f t="shared" si="35"/>
        <v>11375503.91</v>
      </c>
      <c r="F190" s="73">
        <f>E190/D190*100</f>
        <v>100</v>
      </c>
    </row>
    <row r="191" spans="1:6" s="65" customFormat="1" ht="24.75" customHeight="1" outlineLevel="5" x14ac:dyDescent="0.2">
      <c r="A191" s="29" t="s">
        <v>22</v>
      </c>
      <c r="B191" s="30" t="s">
        <v>78</v>
      </c>
      <c r="C191" s="33" t="s">
        <v>23</v>
      </c>
      <c r="D191" s="31">
        <v>11375503.91</v>
      </c>
      <c r="E191" s="31">
        <v>11375503.91</v>
      </c>
      <c r="F191" s="73">
        <f>E191/D191*100</f>
        <v>100</v>
      </c>
    </row>
    <row r="192" spans="1:6" s="65" customFormat="1" ht="30" customHeight="1" outlineLevel="5" x14ac:dyDescent="0.2">
      <c r="A192" s="50" t="s">
        <v>366</v>
      </c>
      <c r="B192" s="49" t="s">
        <v>370</v>
      </c>
      <c r="C192" s="33" t="s">
        <v>1</v>
      </c>
      <c r="D192" s="31">
        <f t="shared" ref="D192:E194" si="36">D193</f>
        <v>52070</v>
      </c>
      <c r="E192" s="31">
        <f t="shared" si="36"/>
        <v>52070</v>
      </c>
      <c r="F192" s="73">
        <f t="shared" si="28"/>
        <v>100</v>
      </c>
    </row>
    <row r="193" spans="1:6" s="65" customFormat="1" ht="34.5" customHeight="1" outlineLevel="5" x14ac:dyDescent="0.2">
      <c r="A193" s="29" t="s">
        <v>166</v>
      </c>
      <c r="B193" s="30" t="s">
        <v>243</v>
      </c>
      <c r="C193" s="33" t="s">
        <v>1</v>
      </c>
      <c r="D193" s="31">
        <f t="shared" si="36"/>
        <v>52070</v>
      </c>
      <c r="E193" s="31">
        <f t="shared" si="36"/>
        <v>52070</v>
      </c>
      <c r="F193" s="73">
        <f t="shared" si="28"/>
        <v>100</v>
      </c>
    </row>
    <row r="194" spans="1:6" s="65" customFormat="1" ht="31.5" customHeight="1" outlineLevel="5" x14ac:dyDescent="0.2">
      <c r="A194" s="29" t="s">
        <v>63</v>
      </c>
      <c r="B194" s="30" t="s">
        <v>243</v>
      </c>
      <c r="C194" s="33" t="s">
        <v>45</v>
      </c>
      <c r="D194" s="31">
        <f t="shared" si="36"/>
        <v>52070</v>
      </c>
      <c r="E194" s="31">
        <f t="shared" si="36"/>
        <v>52070</v>
      </c>
      <c r="F194" s="73">
        <f t="shared" si="28"/>
        <v>100</v>
      </c>
    </row>
    <row r="195" spans="1:6" s="65" customFormat="1" ht="21.75" customHeight="1" outlineLevel="5" x14ac:dyDescent="0.2">
      <c r="A195" s="29" t="s">
        <v>22</v>
      </c>
      <c r="B195" s="30" t="s">
        <v>243</v>
      </c>
      <c r="C195" s="33" t="s">
        <v>23</v>
      </c>
      <c r="D195" s="31">
        <v>52070</v>
      </c>
      <c r="E195" s="32">
        <v>52070</v>
      </c>
      <c r="F195" s="73">
        <f t="shared" si="28"/>
        <v>100</v>
      </c>
    </row>
    <row r="196" spans="1:6" s="65" customFormat="1" ht="31.5" customHeight="1" outlineLevel="5" x14ac:dyDescent="0.2">
      <c r="A196" s="50" t="s">
        <v>371</v>
      </c>
      <c r="B196" s="49" t="s">
        <v>372</v>
      </c>
      <c r="C196" s="33" t="s">
        <v>1</v>
      </c>
      <c r="D196" s="31">
        <f>D197+D200+D203</f>
        <v>1951222.41</v>
      </c>
      <c r="E196" s="31">
        <f>E197+E200+E203</f>
        <v>1951222.41</v>
      </c>
      <c r="F196" s="73">
        <f t="shared" si="28"/>
        <v>100</v>
      </c>
    </row>
    <row r="197" spans="1:6" s="65" customFormat="1" ht="51.75" customHeight="1" outlineLevel="5" x14ac:dyDescent="0.2">
      <c r="A197" s="29" t="s">
        <v>146</v>
      </c>
      <c r="B197" s="30" t="s">
        <v>159</v>
      </c>
      <c r="C197" s="33" t="s">
        <v>1</v>
      </c>
      <c r="D197" s="31">
        <f t="shared" ref="D197:E198" si="37">D198</f>
        <v>662562.61</v>
      </c>
      <c r="E197" s="31">
        <f t="shared" si="37"/>
        <v>662562.61</v>
      </c>
      <c r="F197" s="73">
        <f t="shared" si="28"/>
        <v>100</v>
      </c>
    </row>
    <row r="198" spans="1:6" s="65" customFormat="1" ht="36" customHeight="1" outlineLevel="5" x14ac:dyDescent="0.2">
      <c r="A198" s="29" t="s">
        <v>63</v>
      </c>
      <c r="B198" s="30" t="s">
        <v>159</v>
      </c>
      <c r="C198" s="33" t="s">
        <v>45</v>
      </c>
      <c r="D198" s="31">
        <f t="shared" si="37"/>
        <v>662562.61</v>
      </c>
      <c r="E198" s="31">
        <f t="shared" si="37"/>
        <v>662562.61</v>
      </c>
      <c r="F198" s="73">
        <f t="shared" si="28"/>
        <v>100</v>
      </c>
    </row>
    <row r="199" spans="1:6" s="65" customFormat="1" ht="19.5" customHeight="1" outlineLevel="5" x14ac:dyDescent="0.2">
      <c r="A199" s="29" t="s">
        <v>22</v>
      </c>
      <c r="B199" s="30" t="s">
        <v>159</v>
      </c>
      <c r="C199" s="33" t="s">
        <v>23</v>
      </c>
      <c r="D199" s="31">
        <v>662562.61</v>
      </c>
      <c r="E199" s="32">
        <v>662562.61</v>
      </c>
      <c r="F199" s="73">
        <f t="shared" si="28"/>
        <v>100</v>
      </c>
    </row>
    <row r="200" spans="1:6" s="65" customFormat="1" ht="47.25" customHeight="1" outlineLevel="5" x14ac:dyDescent="0.2">
      <c r="A200" s="29" t="s">
        <v>470</v>
      </c>
      <c r="B200" s="30" t="s">
        <v>471</v>
      </c>
      <c r="C200" s="33" t="s">
        <v>1</v>
      </c>
      <c r="D200" s="31">
        <f t="shared" ref="D200:E201" si="38">D201</f>
        <v>1250000</v>
      </c>
      <c r="E200" s="31">
        <f t="shared" si="38"/>
        <v>1250000</v>
      </c>
      <c r="F200" s="73">
        <f t="shared" si="28"/>
        <v>100</v>
      </c>
    </row>
    <row r="201" spans="1:6" s="65" customFormat="1" ht="30" customHeight="1" outlineLevel="5" x14ac:dyDescent="0.2">
      <c r="A201" s="29" t="s">
        <v>63</v>
      </c>
      <c r="B201" s="30" t="s">
        <v>471</v>
      </c>
      <c r="C201" s="33" t="s">
        <v>45</v>
      </c>
      <c r="D201" s="31">
        <f t="shared" si="38"/>
        <v>1250000</v>
      </c>
      <c r="E201" s="31">
        <f t="shared" si="38"/>
        <v>1250000</v>
      </c>
      <c r="F201" s="73">
        <f t="shared" si="28"/>
        <v>100</v>
      </c>
    </row>
    <row r="202" spans="1:6" s="65" customFormat="1" ht="19.5" customHeight="1" outlineLevel="5" x14ac:dyDescent="0.2">
      <c r="A202" s="29" t="s">
        <v>22</v>
      </c>
      <c r="B202" s="30" t="s">
        <v>471</v>
      </c>
      <c r="C202" s="33" t="s">
        <v>23</v>
      </c>
      <c r="D202" s="31">
        <v>1250000</v>
      </c>
      <c r="E202" s="32">
        <v>1250000</v>
      </c>
      <c r="F202" s="73">
        <f t="shared" si="28"/>
        <v>100</v>
      </c>
    </row>
    <row r="203" spans="1:6" s="65" customFormat="1" ht="46.5" customHeight="1" outlineLevel="5" x14ac:dyDescent="0.2">
      <c r="A203" s="29" t="s">
        <v>469</v>
      </c>
      <c r="B203" s="30" t="s">
        <v>468</v>
      </c>
      <c r="C203" s="33" t="s">
        <v>1</v>
      </c>
      <c r="D203" s="31">
        <f t="shared" ref="D203:E204" si="39">D204</f>
        <v>38659.800000000003</v>
      </c>
      <c r="E203" s="31">
        <f t="shared" si="39"/>
        <v>38659.800000000003</v>
      </c>
      <c r="F203" s="73">
        <f t="shared" ref="F203:F247" si="40">E203/D203*100</f>
        <v>100</v>
      </c>
    </row>
    <row r="204" spans="1:6" s="65" customFormat="1" ht="31.5" customHeight="1" outlineLevel="5" x14ac:dyDescent="0.2">
      <c r="A204" s="29" t="s">
        <v>63</v>
      </c>
      <c r="B204" s="30" t="s">
        <v>468</v>
      </c>
      <c r="C204" s="33" t="s">
        <v>45</v>
      </c>
      <c r="D204" s="31">
        <f t="shared" si="39"/>
        <v>38659.800000000003</v>
      </c>
      <c r="E204" s="31">
        <f t="shared" si="39"/>
        <v>38659.800000000003</v>
      </c>
      <c r="F204" s="73">
        <f t="shared" si="40"/>
        <v>100</v>
      </c>
    </row>
    <row r="205" spans="1:6" s="65" customFormat="1" ht="19.5" customHeight="1" outlineLevel="5" x14ac:dyDescent="0.2">
      <c r="A205" s="29" t="s">
        <v>22</v>
      </c>
      <c r="B205" s="30" t="s">
        <v>468</v>
      </c>
      <c r="C205" s="33" t="s">
        <v>23</v>
      </c>
      <c r="D205" s="31">
        <v>38659.800000000003</v>
      </c>
      <c r="E205" s="32">
        <v>38659.800000000003</v>
      </c>
      <c r="F205" s="73">
        <f t="shared" si="40"/>
        <v>100</v>
      </c>
    </row>
    <row r="206" spans="1:6" s="59" customFormat="1" ht="27" customHeight="1" outlineLevel="5" x14ac:dyDescent="0.2">
      <c r="A206" s="51" t="s">
        <v>466</v>
      </c>
      <c r="B206" s="58" t="s">
        <v>467</v>
      </c>
      <c r="C206" s="61" t="s">
        <v>1</v>
      </c>
      <c r="D206" s="62">
        <f t="shared" ref="D206:E208" si="41">D207</f>
        <v>17800</v>
      </c>
      <c r="E206" s="62">
        <f t="shared" si="41"/>
        <v>17800</v>
      </c>
      <c r="F206" s="73">
        <f t="shared" si="40"/>
        <v>100</v>
      </c>
    </row>
    <row r="207" spans="1:6" s="65" customFormat="1" ht="28.5" customHeight="1" outlineLevel="5" x14ac:dyDescent="0.2">
      <c r="A207" s="29" t="s">
        <v>247</v>
      </c>
      <c r="B207" s="30" t="s">
        <v>465</v>
      </c>
      <c r="C207" s="33" t="s">
        <v>1</v>
      </c>
      <c r="D207" s="31">
        <f t="shared" si="41"/>
        <v>17800</v>
      </c>
      <c r="E207" s="31">
        <f t="shared" si="41"/>
        <v>17800</v>
      </c>
      <c r="F207" s="73">
        <f t="shared" si="40"/>
        <v>100</v>
      </c>
    </row>
    <row r="208" spans="1:6" s="65" customFormat="1" ht="31.5" customHeight="1" outlineLevel="5" x14ac:dyDescent="0.2">
      <c r="A208" s="29" t="s">
        <v>63</v>
      </c>
      <c r="B208" s="30" t="s">
        <v>465</v>
      </c>
      <c r="C208" s="33" t="s">
        <v>45</v>
      </c>
      <c r="D208" s="31">
        <f t="shared" si="41"/>
        <v>17800</v>
      </c>
      <c r="E208" s="31">
        <f t="shared" si="41"/>
        <v>17800</v>
      </c>
      <c r="F208" s="73">
        <f t="shared" si="40"/>
        <v>100</v>
      </c>
    </row>
    <row r="209" spans="1:6" s="65" customFormat="1" ht="19.5" customHeight="1" outlineLevel="5" x14ac:dyDescent="0.2">
      <c r="A209" s="29" t="s">
        <v>22</v>
      </c>
      <c r="B209" s="30" t="s">
        <v>465</v>
      </c>
      <c r="C209" s="33" t="s">
        <v>23</v>
      </c>
      <c r="D209" s="31">
        <v>17800</v>
      </c>
      <c r="E209" s="31">
        <v>17800</v>
      </c>
      <c r="F209" s="73">
        <f t="shared" si="40"/>
        <v>100</v>
      </c>
    </row>
    <row r="210" spans="1:6" s="65" customFormat="1" ht="27.75" customHeight="1" x14ac:dyDescent="0.2">
      <c r="A210" s="29" t="s">
        <v>86</v>
      </c>
      <c r="B210" s="33" t="s">
        <v>87</v>
      </c>
      <c r="C210" s="33" t="s">
        <v>1</v>
      </c>
      <c r="D210" s="31">
        <f>D211+D215+D236</f>
        <v>12848351.01</v>
      </c>
      <c r="E210" s="31">
        <f>E211+E215+E236</f>
        <v>12848351.01</v>
      </c>
      <c r="F210" s="73">
        <f t="shared" ref="F210:F239" si="42">E210/D210*100</f>
        <v>100</v>
      </c>
    </row>
    <row r="211" spans="1:6" s="65" customFormat="1" ht="27.75" customHeight="1" x14ac:dyDescent="0.2">
      <c r="A211" s="53" t="s">
        <v>379</v>
      </c>
      <c r="B211" s="48" t="s">
        <v>380</v>
      </c>
      <c r="C211" s="33" t="s">
        <v>1</v>
      </c>
      <c r="D211" s="31">
        <f t="shared" ref="D211:E213" si="43">D212</f>
        <v>10746326.310000001</v>
      </c>
      <c r="E211" s="31">
        <f t="shared" si="43"/>
        <v>10746326.310000001</v>
      </c>
      <c r="F211" s="73">
        <f t="shared" si="42"/>
        <v>100</v>
      </c>
    </row>
    <row r="212" spans="1:6" s="65" customFormat="1" ht="35.25" customHeight="1" x14ac:dyDescent="0.2">
      <c r="A212" s="29" t="s">
        <v>88</v>
      </c>
      <c r="B212" s="33" t="s">
        <v>89</v>
      </c>
      <c r="C212" s="33" t="s">
        <v>1</v>
      </c>
      <c r="D212" s="31">
        <f t="shared" si="43"/>
        <v>10746326.310000001</v>
      </c>
      <c r="E212" s="31">
        <f t="shared" si="43"/>
        <v>10746326.310000001</v>
      </c>
      <c r="F212" s="73">
        <f t="shared" si="42"/>
        <v>100</v>
      </c>
    </row>
    <row r="213" spans="1:6" s="65" customFormat="1" ht="33.75" customHeight="1" x14ac:dyDescent="0.2">
      <c r="A213" s="29" t="s">
        <v>63</v>
      </c>
      <c r="B213" s="33" t="s">
        <v>89</v>
      </c>
      <c r="C213" s="33" t="s">
        <v>45</v>
      </c>
      <c r="D213" s="31">
        <f t="shared" si="43"/>
        <v>10746326.310000001</v>
      </c>
      <c r="E213" s="31">
        <f t="shared" si="43"/>
        <v>10746326.310000001</v>
      </c>
      <c r="F213" s="73">
        <f t="shared" si="42"/>
        <v>100</v>
      </c>
    </row>
    <row r="214" spans="1:6" s="65" customFormat="1" ht="22.5" customHeight="1" x14ac:dyDescent="0.2">
      <c r="A214" s="29" t="s">
        <v>22</v>
      </c>
      <c r="B214" s="33" t="s">
        <v>89</v>
      </c>
      <c r="C214" s="33" t="s">
        <v>23</v>
      </c>
      <c r="D214" s="31">
        <v>10746326.310000001</v>
      </c>
      <c r="E214" s="31">
        <v>10746326.310000001</v>
      </c>
      <c r="F214" s="73">
        <f t="shared" si="42"/>
        <v>100</v>
      </c>
    </row>
    <row r="215" spans="1:6" s="65" customFormat="1" ht="28.5" customHeight="1" x14ac:dyDescent="0.2">
      <c r="A215" s="51" t="s">
        <v>381</v>
      </c>
      <c r="B215" s="48" t="s">
        <v>382</v>
      </c>
      <c r="C215" s="33" t="s">
        <v>1</v>
      </c>
      <c r="D215" s="31">
        <f>D216+D221+D226+D231</f>
        <v>2008144.4300000002</v>
      </c>
      <c r="E215" s="31">
        <f>E216+E221+E226+E231</f>
        <v>2008144.4300000002</v>
      </c>
      <c r="F215" s="73">
        <f t="shared" si="42"/>
        <v>100</v>
      </c>
    </row>
    <row r="216" spans="1:6" s="65" customFormat="1" ht="19.5" customHeight="1" x14ac:dyDescent="0.2">
      <c r="A216" s="29" t="s">
        <v>158</v>
      </c>
      <c r="B216" s="33" t="s">
        <v>234</v>
      </c>
      <c r="C216" s="33" t="s">
        <v>1</v>
      </c>
      <c r="D216" s="31">
        <f>D217+D219</f>
        <v>71077</v>
      </c>
      <c r="E216" s="31">
        <f>E217+E219</f>
        <v>71077</v>
      </c>
      <c r="F216" s="73">
        <f t="shared" si="42"/>
        <v>100</v>
      </c>
    </row>
    <row r="217" spans="1:6" s="65" customFormat="1" ht="33.75" customHeight="1" x14ac:dyDescent="0.2">
      <c r="A217" s="29" t="s">
        <v>107</v>
      </c>
      <c r="B217" s="33" t="s">
        <v>234</v>
      </c>
      <c r="C217" s="33" t="s">
        <v>38</v>
      </c>
      <c r="D217" s="31">
        <f>D218</f>
        <v>1748</v>
      </c>
      <c r="E217" s="31">
        <f>E218</f>
        <v>1748</v>
      </c>
      <c r="F217" s="73">
        <f t="shared" si="42"/>
        <v>100</v>
      </c>
    </row>
    <row r="218" spans="1:6" s="65" customFormat="1" ht="31.5" customHeight="1" x14ac:dyDescent="0.2">
      <c r="A218" s="29" t="s">
        <v>39</v>
      </c>
      <c r="B218" s="33" t="s">
        <v>234</v>
      </c>
      <c r="C218" s="33" t="s">
        <v>4</v>
      </c>
      <c r="D218" s="31">
        <v>1748</v>
      </c>
      <c r="E218" s="32">
        <v>1748</v>
      </c>
      <c r="F218" s="73">
        <f t="shared" si="42"/>
        <v>100</v>
      </c>
    </row>
    <row r="219" spans="1:6" s="65" customFormat="1" ht="30.75" customHeight="1" x14ac:dyDescent="0.2">
      <c r="A219" s="29" t="s">
        <v>63</v>
      </c>
      <c r="B219" s="33" t="s">
        <v>234</v>
      </c>
      <c r="C219" s="33" t="s">
        <v>45</v>
      </c>
      <c r="D219" s="31">
        <f>D220</f>
        <v>69329</v>
      </c>
      <c r="E219" s="31">
        <f>E220</f>
        <v>69329</v>
      </c>
      <c r="F219" s="73">
        <f t="shared" si="42"/>
        <v>100</v>
      </c>
    </row>
    <row r="220" spans="1:6" s="65" customFormat="1" ht="19.5" customHeight="1" x14ac:dyDescent="0.2">
      <c r="A220" s="29" t="s">
        <v>22</v>
      </c>
      <c r="B220" s="33" t="s">
        <v>234</v>
      </c>
      <c r="C220" s="33" t="s">
        <v>23</v>
      </c>
      <c r="D220" s="31">
        <v>69329</v>
      </c>
      <c r="E220" s="32">
        <v>69329</v>
      </c>
      <c r="F220" s="73">
        <f t="shared" si="42"/>
        <v>100</v>
      </c>
    </row>
    <row r="221" spans="1:6" s="65" customFormat="1" ht="21" customHeight="1" x14ac:dyDescent="0.2">
      <c r="A221" s="29" t="s">
        <v>235</v>
      </c>
      <c r="B221" s="33" t="s">
        <v>236</v>
      </c>
      <c r="C221" s="33" t="s">
        <v>1</v>
      </c>
      <c r="D221" s="31">
        <f>D222+D224</f>
        <v>122000</v>
      </c>
      <c r="E221" s="31">
        <f>E222+E224</f>
        <v>122000</v>
      </c>
      <c r="F221" s="73">
        <f t="shared" si="42"/>
        <v>100</v>
      </c>
    </row>
    <row r="222" spans="1:6" s="65" customFormat="1" ht="28.5" customHeight="1" x14ac:dyDescent="0.2">
      <c r="A222" s="29" t="s">
        <v>107</v>
      </c>
      <c r="B222" s="33" t="s">
        <v>236</v>
      </c>
      <c r="C222" s="33" t="s">
        <v>38</v>
      </c>
      <c r="D222" s="31">
        <f>D223</f>
        <v>95000</v>
      </c>
      <c r="E222" s="31">
        <f>E223</f>
        <v>95000</v>
      </c>
      <c r="F222" s="73">
        <f t="shared" si="42"/>
        <v>100</v>
      </c>
    </row>
    <row r="223" spans="1:6" s="65" customFormat="1" ht="29.25" customHeight="1" x14ac:dyDescent="0.2">
      <c r="A223" s="29" t="s">
        <v>39</v>
      </c>
      <c r="B223" s="33" t="s">
        <v>236</v>
      </c>
      <c r="C223" s="33" t="s">
        <v>4</v>
      </c>
      <c r="D223" s="31">
        <v>95000</v>
      </c>
      <c r="E223" s="32">
        <v>95000</v>
      </c>
      <c r="F223" s="73">
        <f t="shared" si="42"/>
        <v>100</v>
      </c>
    </row>
    <row r="224" spans="1:6" s="65" customFormat="1" ht="36" customHeight="1" x14ac:dyDescent="0.2">
      <c r="A224" s="29" t="s">
        <v>63</v>
      </c>
      <c r="B224" s="33" t="s">
        <v>236</v>
      </c>
      <c r="C224" s="33" t="s">
        <v>45</v>
      </c>
      <c r="D224" s="31">
        <f>D225</f>
        <v>27000</v>
      </c>
      <c r="E224" s="31">
        <f>E225</f>
        <v>27000</v>
      </c>
      <c r="F224" s="73">
        <f t="shared" si="42"/>
        <v>100</v>
      </c>
    </row>
    <row r="225" spans="1:6" s="65" customFormat="1" ht="22.5" customHeight="1" x14ac:dyDescent="0.2">
      <c r="A225" s="29" t="s">
        <v>22</v>
      </c>
      <c r="B225" s="33" t="s">
        <v>236</v>
      </c>
      <c r="C225" s="33" t="s">
        <v>23</v>
      </c>
      <c r="D225" s="31">
        <v>27000</v>
      </c>
      <c r="E225" s="32">
        <v>27000</v>
      </c>
      <c r="F225" s="73">
        <f t="shared" si="42"/>
        <v>100</v>
      </c>
    </row>
    <row r="226" spans="1:6" s="65" customFormat="1" ht="30.75" customHeight="1" x14ac:dyDescent="0.2">
      <c r="A226" s="29" t="s">
        <v>513</v>
      </c>
      <c r="B226" s="33" t="s">
        <v>172</v>
      </c>
      <c r="C226" s="33" t="s">
        <v>1</v>
      </c>
      <c r="D226" s="31">
        <f>D227+D229</f>
        <v>534849.84</v>
      </c>
      <c r="E226" s="31">
        <f>E227+E229</f>
        <v>534849.84</v>
      </c>
      <c r="F226" s="73">
        <f t="shared" si="42"/>
        <v>100</v>
      </c>
    </row>
    <row r="227" spans="1:6" s="65" customFormat="1" ht="33" customHeight="1" x14ac:dyDescent="0.2">
      <c r="A227" s="29" t="s">
        <v>107</v>
      </c>
      <c r="B227" s="33" t="s">
        <v>172</v>
      </c>
      <c r="C227" s="33" t="s">
        <v>38</v>
      </c>
      <c r="D227" s="31">
        <f>D228</f>
        <v>154928.72</v>
      </c>
      <c r="E227" s="31">
        <f>E228</f>
        <v>154928.72</v>
      </c>
      <c r="F227" s="73">
        <f t="shared" si="42"/>
        <v>100</v>
      </c>
    </row>
    <row r="228" spans="1:6" s="65" customFormat="1" ht="32.25" customHeight="1" x14ac:dyDescent="0.2">
      <c r="A228" s="29" t="s">
        <v>39</v>
      </c>
      <c r="B228" s="33" t="s">
        <v>172</v>
      </c>
      <c r="C228" s="33" t="s">
        <v>4</v>
      </c>
      <c r="D228" s="31">
        <v>154928.72</v>
      </c>
      <c r="E228" s="32">
        <v>154928.72</v>
      </c>
      <c r="F228" s="73">
        <f t="shared" si="42"/>
        <v>100</v>
      </c>
    </row>
    <row r="229" spans="1:6" s="65" customFormat="1" ht="36.75" customHeight="1" x14ac:dyDescent="0.2">
      <c r="A229" s="29" t="s">
        <v>63</v>
      </c>
      <c r="B229" s="33" t="s">
        <v>172</v>
      </c>
      <c r="C229" s="33" t="s">
        <v>45</v>
      </c>
      <c r="D229" s="31">
        <f>D230</f>
        <v>379921.12</v>
      </c>
      <c r="E229" s="31">
        <f>E230</f>
        <v>379921.12</v>
      </c>
      <c r="F229" s="73">
        <f t="shared" si="42"/>
        <v>100</v>
      </c>
    </row>
    <row r="230" spans="1:6" s="65" customFormat="1" ht="22.5" customHeight="1" x14ac:dyDescent="0.2">
      <c r="A230" s="29" t="s">
        <v>22</v>
      </c>
      <c r="B230" s="33" t="s">
        <v>172</v>
      </c>
      <c r="C230" s="33" t="s">
        <v>23</v>
      </c>
      <c r="D230" s="31">
        <v>379921.12</v>
      </c>
      <c r="E230" s="32">
        <v>379921.12</v>
      </c>
      <c r="F230" s="73">
        <f t="shared" si="42"/>
        <v>100</v>
      </c>
    </row>
    <row r="231" spans="1:6" s="65" customFormat="1" ht="33" customHeight="1" x14ac:dyDescent="0.2">
      <c r="A231" s="20" t="s">
        <v>462</v>
      </c>
      <c r="B231" s="24" t="s">
        <v>461</v>
      </c>
      <c r="C231" s="24" t="s">
        <v>1</v>
      </c>
      <c r="D231" s="31">
        <f>D232+D234</f>
        <v>1280217.5900000001</v>
      </c>
      <c r="E231" s="31">
        <f>E232+E234</f>
        <v>1280217.5900000001</v>
      </c>
      <c r="F231" s="73">
        <f t="shared" si="42"/>
        <v>100</v>
      </c>
    </row>
    <row r="232" spans="1:6" s="65" customFormat="1" ht="29.25" customHeight="1" x14ac:dyDescent="0.2">
      <c r="A232" s="29" t="s">
        <v>107</v>
      </c>
      <c r="B232" s="24" t="s">
        <v>461</v>
      </c>
      <c r="C232" s="24" t="s">
        <v>38</v>
      </c>
      <c r="D232" s="31">
        <f>D233</f>
        <v>200000</v>
      </c>
      <c r="E232" s="31">
        <f>E233</f>
        <v>200000</v>
      </c>
      <c r="F232" s="73">
        <f t="shared" si="42"/>
        <v>100</v>
      </c>
    </row>
    <row r="233" spans="1:6" s="65" customFormat="1" ht="28.5" customHeight="1" x14ac:dyDescent="0.2">
      <c r="A233" s="29" t="s">
        <v>39</v>
      </c>
      <c r="B233" s="24" t="s">
        <v>461</v>
      </c>
      <c r="C233" s="24" t="s">
        <v>4</v>
      </c>
      <c r="D233" s="31">
        <v>200000</v>
      </c>
      <c r="E233" s="31">
        <v>200000</v>
      </c>
      <c r="F233" s="73">
        <f t="shared" si="42"/>
        <v>100</v>
      </c>
    </row>
    <row r="234" spans="1:6" s="65" customFormat="1" ht="33" customHeight="1" x14ac:dyDescent="0.2">
      <c r="A234" s="20" t="s">
        <v>63</v>
      </c>
      <c r="B234" s="24" t="s">
        <v>461</v>
      </c>
      <c r="C234" s="24" t="s">
        <v>45</v>
      </c>
      <c r="D234" s="31">
        <f>D235</f>
        <v>1080217.5900000001</v>
      </c>
      <c r="E234" s="31">
        <f>E235</f>
        <v>1080217.5900000001</v>
      </c>
      <c r="F234" s="73">
        <f t="shared" si="42"/>
        <v>100</v>
      </c>
    </row>
    <row r="235" spans="1:6" s="65" customFormat="1" ht="25.5" customHeight="1" x14ac:dyDescent="0.2">
      <c r="A235" s="20" t="s">
        <v>22</v>
      </c>
      <c r="B235" s="24" t="s">
        <v>461</v>
      </c>
      <c r="C235" s="24" t="s">
        <v>23</v>
      </c>
      <c r="D235" s="31">
        <v>1080217.5900000001</v>
      </c>
      <c r="E235" s="32">
        <v>1080217.5900000001</v>
      </c>
      <c r="F235" s="73">
        <f t="shared" si="42"/>
        <v>100</v>
      </c>
    </row>
    <row r="236" spans="1:6" s="65" customFormat="1" ht="37.5" customHeight="1" x14ac:dyDescent="0.2">
      <c r="A236" s="50" t="s">
        <v>383</v>
      </c>
      <c r="B236" s="55" t="s">
        <v>384</v>
      </c>
      <c r="C236" s="24" t="s">
        <v>1</v>
      </c>
      <c r="D236" s="31">
        <f t="shared" ref="D236:E238" si="44">D237</f>
        <v>93880.27</v>
      </c>
      <c r="E236" s="31">
        <f t="shared" si="44"/>
        <v>93880.27</v>
      </c>
      <c r="F236" s="73">
        <f t="shared" si="42"/>
        <v>100</v>
      </c>
    </row>
    <row r="237" spans="1:6" s="65" customFormat="1" ht="30.75" customHeight="1" x14ac:dyDescent="0.2">
      <c r="A237" s="20" t="s">
        <v>155</v>
      </c>
      <c r="B237" s="24" t="s">
        <v>237</v>
      </c>
      <c r="C237" s="24" t="s">
        <v>1</v>
      </c>
      <c r="D237" s="31">
        <f t="shared" si="44"/>
        <v>93880.27</v>
      </c>
      <c r="E237" s="31">
        <f t="shared" si="44"/>
        <v>93880.27</v>
      </c>
      <c r="F237" s="73">
        <f t="shared" si="42"/>
        <v>100</v>
      </c>
    </row>
    <row r="238" spans="1:6" s="65" customFormat="1" ht="35.25" customHeight="1" x14ac:dyDescent="0.2">
      <c r="A238" s="20" t="s">
        <v>63</v>
      </c>
      <c r="B238" s="24" t="s">
        <v>237</v>
      </c>
      <c r="C238" s="24" t="s">
        <v>45</v>
      </c>
      <c r="D238" s="31">
        <f t="shared" si="44"/>
        <v>93880.27</v>
      </c>
      <c r="E238" s="31">
        <f t="shared" si="44"/>
        <v>93880.27</v>
      </c>
      <c r="F238" s="73">
        <f t="shared" si="42"/>
        <v>100</v>
      </c>
    </row>
    <row r="239" spans="1:6" s="65" customFormat="1" ht="21" customHeight="1" x14ac:dyDescent="0.2">
      <c r="A239" s="20" t="s">
        <v>22</v>
      </c>
      <c r="B239" s="24" t="s">
        <v>237</v>
      </c>
      <c r="C239" s="24" t="s">
        <v>23</v>
      </c>
      <c r="D239" s="31">
        <v>93880.27</v>
      </c>
      <c r="E239" s="32">
        <v>93880.27</v>
      </c>
      <c r="F239" s="73">
        <f t="shared" si="42"/>
        <v>100</v>
      </c>
    </row>
    <row r="240" spans="1:6" s="65" customFormat="1" ht="22.5" customHeight="1" outlineLevel="5" x14ac:dyDescent="0.2">
      <c r="A240" s="20" t="s">
        <v>264</v>
      </c>
      <c r="B240" s="21" t="s">
        <v>163</v>
      </c>
      <c r="C240" s="24" t="s">
        <v>1</v>
      </c>
      <c r="D240" s="31">
        <f>D241</f>
        <v>433991.18</v>
      </c>
      <c r="E240" s="31">
        <f>E241</f>
        <v>433991.18</v>
      </c>
      <c r="F240" s="73">
        <f t="shared" si="40"/>
        <v>100</v>
      </c>
    </row>
    <row r="241" spans="1:6" s="65" customFormat="1" ht="41.25" customHeight="1" outlineLevel="5" x14ac:dyDescent="0.2">
      <c r="A241" s="50" t="s">
        <v>373</v>
      </c>
      <c r="B241" s="49" t="s">
        <v>374</v>
      </c>
      <c r="C241" s="24" t="s">
        <v>1</v>
      </c>
      <c r="D241" s="31">
        <f>D242+D245</f>
        <v>433991.18</v>
      </c>
      <c r="E241" s="31">
        <f>E242+E245</f>
        <v>433991.18</v>
      </c>
      <c r="F241" s="73">
        <f t="shared" si="40"/>
        <v>100</v>
      </c>
    </row>
    <row r="242" spans="1:6" s="65" customFormat="1" ht="28.5" customHeight="1" outlineLevel="5" x14ac:dyDescent="0.2">
      <c r="A242" s="20" t="s">
        <v>463</v>
      </c>
      <c r="B242" s="21" t="s">
        <v>464</v>
      </c>
      <c r="C242" s="24" t="s">
        <v>1</v>
      </c>
      <c r="D242" s="31">
        <f>D243</f>
        <v>343983.18</v>
      </c>
      <c r="E242" s="31">
        <f>E243</f>
        <v>343983.18</v>
      </c>
      <c r="F242" s="73">
        <f t="shared" si="40"/>
        <v>100</v>
      </c>
    </row>
    <row r="243" spans="1:6" s="65" customFormat="1" ht="24.75" customHeight="1" outlineLevel="5" x14ac:dyDescent="0.2">
      <c r="A243" s="20" t="s">
        <v>63</v>
      </c>
      <c r="B243" s="21" t="s">
        <v>464</v>
      </c>
      <c r="C243" s="24" t="s">
        <v>45</v>
      </c>
      <c r="D243" s="31">
        <f>D244</f>
        <v>343983.18</v>
      </c>
      <c r="E243" s="31">
        <f>E244</f>
        <v>343983.18</v>
      </c>
      <c r="F243" s="73">
        <f t="shared" si="40"/>
        <v>100</v>
      </c>
    </row>
    <row r="244" spans="1:6" s="65" customFormat="1" ht="24.75" customHeight="1" outlineLevel="5" x14ac:dyDescent="0.2">
      <c r="A244" s="20" t="s">
        <v>22</v>
      </c>
      <c r="B244" s="21" t="s">
        <v>464</v>
      </c>
      <c r="C244" s="24" t="s">
        <v>23</v>
      </c>
      <c r="D244" s="31">
        <v>343983.18</v>
      </c>
      <c r="E244" s="31">
        <v>343983.18</v>
      </c>
      <c r="F244" s="73">
        <f t="shared" si="40"/>
        <v>100</v>
      </c>
    </row>
    <row r="245" spans="1:6" s="65" customFormat="1" ht="20.25" customHeight="1" outlineLevel="5" x14ac:dyDescent="0.2">
      <c r="A245" s="20" t="s">
        <v>238</v>
      </c>
      <c r="B245" s="21" t="s">
        <v>164</v>
      </c>
      <c r="C245" s="24" t="s">
        <v>1</v>
      </c>
      <c r="D245" s="31">
        <f t="shared" ref="D245:E246" si="45">D246</f>
        <v>90008</v>
      </c>
      <c r="E245" s="31">
        <f t="shared" si="45"/>
        <v>90008</v>
      </c>
      <c r="F245" s="73">
        <f t="shared" si="40"/>
        <v>100</v>
      </c>
    </row>
    <row r="246" spans="1:6" s="65" customFormat="1" ht="33" customHeight="1" outlineLevel="5" x14ac:dyDescent="0.2">
      <c r="A246" s="20" t="s">
        <v>63</v>
      </c>
      <c r="B246" s="21" t="s">
        <v>164</v>
      </c>
      <c r="C246" s="24" t="s">
        <v>45</v>
      </c>
      <c r="D246" s="31">
        <f t="shared" si="45"/>
        <v>90008</v>
      </c>
      <c r="E246" s="31">
        <f t="shared" si="45"/>
        <v>90008</v>
      </c>
      <c r="F246" s="73">
        <f t="shared" si="40"/>
        <v>100</v>
      </c>
    </row>
    <row r="247" spans="1:6" s="65" customFormat="1" ht="20.25" customHeight="1" outlineLevel="5" x14ac:dyDescent="0.2">
      <c r="A247" s="20" t="s">
        <v>22</v>
      </c>
      <c r="B247" s="21" t="s">
        <v>164</v>
      </c>
      <c r="C247" s="24" t="s">
        <v>23</v>
      </c>
      <c r="D247" s="31">
        <v>90008</v>
      </c>
      <c r="E247" s="32">
        <v>90008</v>
      </c>
      <c r="F247" s="73">
        <f t="shared" si="40"/>
        <v>100</v>
      </c>
    </row>
    <row r="248" spans="1:6" s="65" customFormat="1" ht="26.25" customHeight="1" x14ac:dyDescent="0.2">
      <c r="A248" s="23" t="s">
        <v>239</v>
      </c>
      <c r="B248" s="24" t="s">
        <v>240</v>
      </c>
      <c r="C248" s="24" t="s">
        <v>1</v>
      </c>
      <c r="D248" s="31">
        <f t="shared" ref="D248:E251" si="46">D249</f>
        <v>250990.04</v>
      </c>
      <c r="E248" s="31">
        <f t="shared" si="46"/>
        <v>250990.04</v>
      </c>
      <c r="F248" s="73">
        <f t="shared" ref="F248:F257" si="47">E248/D248*100</f>
        <v>100</v>
      </c>
    </row>
    <row r="249" spans="1:6" s="65" customFormat="1" ht="54.75" customHeight="1" x14ac:dyDescent="0.2">
      <c r="A249" s="50" t="s">
        <v>387</v>
      </c>
      <c r="B249" s="49" t="s">
        <v>388</v>
      </c>
      <c r="C249" s="24" t="s">
        <v>1</v>
      </c>
      <c r="D249" s="31">
        <f t="shared" si="46"/>
        <v>250990.04</v>
      </c>
      <c r="E249" s="31">
        <f t="shared" si="46"/>
        <v>250990.04</v>
      </c>
      <c r="F249" s="73">
        <f t="shared" si="47"/>
        <v>100</v>
      </c>
    </row>
    <row r="250" spans="1:6" s="65" customFormat="1" ht="33" customHeight="1" x14ac:dyDescent="0.2">
      <c r="A250" s="23" t="s">
        <v>241</v>
      </c>
      <c r="B250" s="24" t="s">
        <v>242</v>
      </c>
      <c r="C250" s="24" t="s">
        <v>1</v>
      </c>
      <c r="D250" s="31">
        <f t="shared" si="46"/>
        <v>250990.04</v>
      </c>
      <c r="E250" s="31">
        <f t="shared" si="46"/>
        <v>250990.04</v>
      </c>
      <c r="F250" s="73">
        <f t="shared" si="47"/>
        <v>100</v>
      </c>
    </row>
    <row r="251" spans="1:6" s="65" customFormat="1" ht="30.75" customHeight="1" x14ac:dyDescent="0.2">
      <c r="A251" s="23" t="s">
        <v>107</v>
      </c>
      <c r="B251" s="24" t="s">
        <v>242</v>
      </c>
      <c r="C251" s="24" t="s">
        <v>38</v>
      </c>
      <c r="D251" s="31">
        <f t="shared" si="46"/>
        <v>250990.04</v>
      </c>
      <c r="E251" s="31">
        <f t="shared" si="46"/>
        <v>250990.04</v>
      </c>
      <c r="F251" s="73">
        <f t="shared" si="47"/>
        <v>100</v>
      </c>
    </row>
    <row r="252" spans="1:6" s="65" customFormat="1" ht="32.25" customHeight="1" x14ac:dyDescent="0.2">
      <c r="A252" s="23" t="s">
        <v>39</v>
      </c>
      <c r="B252" s="24" t="s">
        <v>242</v>
      </c>
      <c r="C252" s="24" t="s">
        <v>4</v>
      </c>
      <c r="D252" s="31">
        <v>250990.04</v>
      </c>
      <c r="E252" s="32">
        <v>250990.04</v>
      </c>
      <c r="F252" s="73">
        <f t="shared" si="47"/>
        <v>100</v>
      </c>
    </row>
    <row r="253" spans="1:6" s="65" customFormat="1" ht="38.25" customHeight="1" outlineLevel="5" x14ac:dyDescent="0.2">
      <c r="A253" s="34" t="s">
        <v>105</v>
      </c>
      <c r="B253" s="30" t="s">
        <v>106</v>
      </c>
      <c r="C253" s="30" t="s">
        <v>1</v>
      </c>
      <c r="D253" s="63">
        <f>D254+D263</f>
        <v>14495365.9</v>
      </c>
      <c r="E253" s="63">
        <f>E254+E263</f>
        <v>14490365.66</v>
      </c>
      <c r="F253" s="73">
        <f t="shared" si="47"/>
        <v>99.965504561702716</v>
      </c>
    </row>
    <row r="254" spans="1:6" s="65" customFormat="1" ht="38.25" customHeight="1" outlineLevel="5" x14ac:dyDescent="0.2">
      <c r="A254" s="50" t="s">
        <v>337</v>
      </c>
      <c r="B254" s="49" t="s">
        <v>338</v>
      </c>
      <c r="C254" s="30" t="s">
        <v>1</v>
      </c>
      <c r="D254" s="63">
        <f>D255+D258</f>
        <v>12728365.9</v>
      </c>
      <c r="E254" s="63">
        <f>E255+E258</f>
        <v>12723365.66</v>
      </c>
      <c r="F254" s="73">
        <f t="shared" si="47"/>
        <v>99.960715774206335</v>
      </c>
    </row>
    <row r="255" spans="1:6" s="65" customFormat="1" ht="38.25" customHeight="1" outlineLevel="5" x14ac:dyDescent="0.2">
      <c r="A255" s="34" t="s">
        <v>319</v>
      </c>
      <c r="B255" s="30" t="s">
        <v>94</v>
      </c>
      <c r="C255" s="30" t="s">
        <v>1</v>
      </c>
      <c r="D255" s="31">
        <f>D256</f>
        <v>2302464.6</v>
      </c>
      <c r="E255" s="31">
        <f>E256</f>
        <v>2297464.6</v>
      </c>
      <c r="F255" s="73">
        <f t="shared" si="47"/>
        <v>99.782841395259666</v>
      </c>
    </row>
    <row r="256" spans="1:6" s="65" customFormat="1" ht="57.75" customHeight="1" outlineLevel="5" x14ac:dyDescent="0.2">
      <c r="A256" s="29" t="s">
        <v>131</v>
      </c>
      <c r="B256" s="30" t="s">
        <v>94</v>
      </c>
      <c r="C256" s="30" t="s">
        <v>35</v>
      </c>
      <c r="D256" s="31">
        <f>D257</f>
        <v>2302464.6</v>
      </c>
      <c r="E256" s="31">
        <f>E257</f>
        <v>2297464.6</v>
      </c>
      <c r="F256" s="73">
        <f t="shared" si="47"/>
        <v>99.782841395259666</v>
      </c>
    </row>
    <row r="257" spans="1:6" s="65" customFormat="1" ht="34.5" customHeight="1" outlineLevel="5" x14ac:dyDescent="0.2">
      <c r="A257" s="29" t="s">
        <v>132</v>
      </c>
      <c r="B257" s="30" t="s">
        <v>94</v>
      </c>
      <c r="C257" s="30" t="s">
        <v>3</v>
      </c>
      <c r="D257" s="31">
        <v>2302464.6</v>
      </c>
      <c r="E257" s="31">
        <v>2297464.6</v>
      </c>
      <c r="F257" s="73">
        <f t="shared" si="47"/>
        <v>99.782841395259666</v>
      </c>
    </row>
    <row r="258" spans="1:6" s="65" customFormat="1" ht="33" customHeight="1" x14ac:dyDescent="0.2">
      <c r="A258" s="29" t="s">
        <v>44</v>
      </c>
      <c r="B258" s="33" t="s">
        <v>95</v>
      </c>
      <c r="C258" s="33" t="s">
        <v>1</v>
      </c>
      <c r="D258" s="31">
        <f>D259+D261</f>
        <v>10425901.300000001</v>
      </c>
      <c r="E258" s="31">
        <f>E259+E261</f>
        <v>10425901.060000001</v>
      </c>
      <c r="F258" s="73">
        <f t="shared" ref="F258:F277" si="48">E258/D258*100</f>
        <v>99.999997698040744</v>
      </c>
    </row>
    <row r="259" spans="1:6" s="65" customFormat="1" ht="62.25" customHeight="1" x14ac:dyDescent="0.2">
      <c r="A259" s="20" t="s">
        <v>131</v>
      </c>
      <c r="B259" s="24" t="s">
        <v>95</v>
      </c>
      <c r="C259" s="24" t="s">
        <v>35</v>
      </c>
      <c r="D259" s="31">
        <f>D260</f>
        <v>10107194.300000001</v>
      </c>
      <c r="E259" s="31">
        <f>E260</f>
        <v>10107194.300000001</v>
      </c>
      <c r="F259" s="73">
        <f t="shared" si="48"/>
        <v>100</v>
      </c>
    </row>
    <row r="260" spans="1:6" s="65" customFormat="1" ht="22.5" customHeight="1" x14ac:dyDescent="0.2">
      <c r="A260" s="20" t="s">
        <v>118</v>
      </c>
      <c r="B260" s="24" t="s">
        <v>95</v>
      </c>
      <c r="C260" s="24" t="s">
        <v>11</v>
      </c>
      <c r="D260" s="31">
        <v>10107194.300000001</v>
      </c>
      <c r="E260" s="31">
        <v>10107194.300000001</v>
      </c>
      <c r="F260" s="73">
        <f t="shared" si="48"/>
        <v>100</v>
      </c>
    </row>
    <row r="261" spans="1:6" s="65" customFormat="1" ht="36" customHeight="1" x14ac:dyDescent="0.2">
      <c r="A261" s="20" t="s">
        <v>107</v>
      </c>
      <c r="B261" s="24" t="s">
        <v>95</v>
      </c>
      <c r="C261" s="24" t="s">
        <v>38</v>
      </c>
      <c r="D261" s="31">
        <f>D262</f>
        <v>318707</v>
      </c>
      <c r="E261" s="31">
        <f>E262</f>
        <v>318706.76</v>
      </c>
      <c r="F261" s="73">
        <f t="shared" si="48"/>
        <v>99.999924695723664</v>
      </c>
    </row>
    <row r="262" spans="1:6" s="65" customFormat="1" ht="37.5" customHeight="1" x14ac:dyDescent="0.2">
      <c r="A262" s="20" t="s">
        <v>39</v>
      </c>
      <c r="B262" s="24" t="s">
        <v>95</v>
      </c>
      <c r="C262" s="24" t="s">
        <v>4</v>
      </c>
      <c r="D262" s="31">
        <v>318707</v>
      </c>
      <c r="E262" s="32">
        <v>318706.76</v>
      </c>
      <c r="F262" s="73">
        <f t="shared" si="48"/>
        <v>99.999924695723664</v>
      </c>
    </row>
    <row r="263" spans="1:6" s="65" customFormat="1" ht="19.5" customHeight="1" x14ac:dyDescent="0.2">
      <c r="A263" s="50" t="s">
        <v>385</v>
      </c>
      <c r="B263" s="49" t="s">
        <v>386</v>
      </c>
      <c r="C263" s="24" t="s">
        <v>1</v>
      </c>
      <c r="D263" s="31">
        <f t="shared" ref="D263:E265" si="49">D264</f>
        <v>1767000</v>
      </c>
      <c r="E263" s="31">
        <f t="shared" si="49"/>
        <v>1767000</v>
      </c>
      <c r="F263" s="73">
        <f t="shared" si="48"/>
        <v>100</v>
      </c>
    </row>
    <row r="264" spans="1:6" s="65" customFormat="1" ht="19.5" customHeight="1" x14ac:dyDescent="0.2">
      <c r="A264" s="29" t="s">
        <v>116</v>
      </c>
      <c r="B264" s="33" t="s">
        <v>117</v>
      </c>
      <c r="C264" s="33" t="s">
        <v>1</v>
      </c>
      <c r="D264" s="31">
        <f t="shared" si="49"/>
        <v>1767000</v>
      </c>
      <c r="E264" s="31">
        <f t="shared" si="49"/>
        <v>1767000</v>
      </c>
      <c r="F264" s="73">
        <f t="shared" si="48"/>
        <v>100</v>
      </c>
    </row>
    <row r="265" spans="1:6" s="65" customFormat="1" ht="35.25" customHeight="1" x14ac:dyDescent="0.2">
      <c r="A265" s="23" t="s">
        <v>63</v>
      </c>
      <c r="B265" s="24" t="s">
        <v>117</v>
      </c>
      <c r="C265" s="24" t="s">
        <v>45</v>
      </c>
      <c r="D265" s="31">
        <f t="shared" si="49"/>
        <v>1767000</v>
      </c>
      <c r="E265" s="31">
        <f t="shared" si="49"/>
        <v>1767000</v>
      </c>
      <c r="F265" s="73">
        <f t="shared" si="48"/>
        <v>100</v>
      </c>
    </row>
    <row r="266" spans="1:6" s="65" customFormat="1" ht="20.25" customHeight="1" x14ac:dyDescent="0.2">
      <c r="A266" s="23" t="s">
        <v>46</v>
      </c>
      <c r="B266" s="24" t="s">
        <v>117</v>
      </c>
      <c r="C266" s="24" t="s">
        <v>47</v>
      </c>
      <c r="D266" s="31">
        <v>1767000</v>
      </c>
      <c r="E266" s="32">
        <v>1767000</v>
      </c>
      <c r="F266" s="73">
        <f t="shared" si="48"/>
        <v>100</v>
      </c>
    </row>
    <row r="267" spans="1:6" s="39" customFormat="1" ht="39.75" customHeight="1" outlineLevel="5" x14ac:dyDescent="0.2">
      <c r="A267" s="35" t="s">
        <v>220</v>
      </c>
      <c r="B267" s="36" t="s">
        <v>59</v>
      </c>
      <c r="C267" s="36" t="s">
        <v>1</v>
      </c>
      <c r="D267" s="43">
        <f>D268+D288+D331+D360+D367</f>
        <v>407141597.54999995</v>
      </c>
      <c r="E267" s="43">
        <f>E268+E288+E331+E360+E367</f>
        <v>405866472.93000001</v>
      </c>
      <c r="F267" s="73">
        <f t="shared" si="48"/>
        <v>99.686810527916307</v>
      </c>
    </row>
    <row r="268" spans="1:6" s="65" customFormat="1" ht="25.5" x14ac:dyDescent="0.2">
      <c r="A268" s="29" t="s">
        <v>60</v>
      </c>
      <c r="B268" s="33" t="s">
        <v>61</v>
      </c>
      <c r="C268" s="33" t="s">
        <v>1</v>
      </c>
      <c r="D268" s="31">
        <f>D269+D276+D280+D284</f>
        <v>100528150.68999998</v>
      </c>
      <c r="E268" s="31">
        <f>E269+E276+E280+E284</f>
        <v>100522150.68999998</v>
      </c>
      <c r="F268" s="73">
        <f t="shared" si="48"/>
        <v>99.994031522554806</v>
      </c>
    </row>
    <row r="269" spans="1:6" s="65" customFormat="1" ht="25.5" x14ac:dyDescent="0.2">
      <c r="A269" s="53" t="s">
        <v>341</v>
      </c>
      <c r="B269" s="48" t="s">
        <v>342</v>
      </c>
      <c r="C269" s="33" t="s">
        <v>1</v>
      </c>
      <c r="D269" s="31">
        <f>D270+D273</f>
        <v>95501453.479999989</v>
      </c>
      <c r="E269" s="31">
        <f>E270+E273</f>
        <v>95501453.479999989</v>
      </c>
      <c r="F269" s="73">
        <f t="shared" si="48"/>
        <v>100</v>
      </c>
    </row>
    <row r="270" spans="1:6" s="28" customFormat="1" ht="32.25" customHeight="1" x14ac:dyDescent="0.2">
      <c r="A270" s="20" t="s">
        <v>318</v>
      </c>
      <c r="B270" s="24" t="s">
        <v>64</v>
      </c>
      <c r="C270" s="25" t="s">
        <v>1</v>
      </c>
      <c r="D270" s="31">
        <f>D271</f>
        <v>39452033.479999997</v>
      </c>
      <c r="E270" s="31">
        <f>E271</f>
        <v>39452033.479999997</v>
      </c>
      <c r="F270" s="73">
        <f t="shared" si="48"/>
        <v>100</v>
      </c>
    </row>
    <row r="271" spans="1:6" s="65" customFormat="1" ht="35.25" customHeight="1" x14ac:dyDescent="0.2">
      <c r="A271" s="20" t="s">
        <v>63</v>
      </c>
      <c r="B271" s="24" t="s">
        <v>64</v>
      </c>
      <c r="C271" s="24" t="s">
        <v>45</v>
      </c>
      <c r="D271" s="31">
        <f>D272</f>
        <v>39452033.479999997</v>
      </c>
      <c r="E271" s="31">
        <f>E272</f>
        <v>39452033.479999997</v>
      </c>
      <c r="F271" s="73">
        <f t="shared" si="48"/>
        <v>100</v>
      </c>
    </row>
    <row r="272" spans="1:6" s="65" customFormat="1" ht="23.25" customHeight="1" x14ac:dyDescent="0.2">
      <c r="A272" s="20" t="s">
        <v>22</v>
      </c>
      <c r="B272" s="24" t="s">
        <v>64</v>
      </c>
      <c r="C272" s="25" t="s">
        <v>23</v>
      </c>
      <c r="D272" s="31">
        <v>39452033.479999997</v>
      </c>
      <c r="E272" s="31">
        <v>39452033.479999997</v>
      </c>
      <c r="F272" s="73">
        <f t="shared" si="48"/>
        <v>100</v>
      </c>
    </row>
    <row r="273" spans="1:6" s="28" customFormat="1" ht="57.75" customHeight="1" x14ac:dyDescent="0.2">
      <c r="A273" s="23" t="s">
        <v>15</v>
      </c>
      <c r="B273" s="24" t="s">
        <v>62</v>
      </c>
      <c r="C273" s="24" t="s">
        <v>1</v>
      </c>
      <c r="D273" s="31">
        <f>D274</f>
        <v>56049420</v>
      </c>
      <c r="E273" s="31">
        <f>E274</f>
        <v>56049420</v>
      </c>
      <c r="F273" s="73">
        <f t="shared" si="48"/>
        <v>100</v>
      </c>
    </row>
    <row r="274" spans="1:6" s="65" customFormat="1" ht="36" customHeight="1" x14ac:dyDescent="0.2">
      <c r="A274" s="20" t="s">
        <v>63</v>
      </c>
      <c r="B274" s="24" t="s">
        <v>62</v>
      </c>
      <c r="C274" s="24" t="s">
        <v>45</v>
      </c>
      <c r="D274" s="31">
        <f>D275</f>
        <v>56049420</v>
      </c>
      <c r="E274" s="31">
        <f>E275</f>
        <v>56049420</v>
      </c>
      <c r="F274" s="73">
        <f t="shared" si="48"/>
        <v>100</v>
      </c>
    </row>
    <row r="275" spans="1:6" s="65" customFormat="1" ht="28.5" customHeight="1" x14ac:dyDescent="0.2">
      <c r="A275" s="20" t="s">
        <v>22</v>
      </c>
      <c r="B275" s="24" t="s">
        <v>62</v>
      </c>
      <c r="C275" s="25" t="s">
        <v>23</v>
      </c>
      <c r="D275" s="31">
        <v>56049420</v>
      </c>
      <c r="E275" s="31">
        <v>56049420</v>
      </c>
      <c r="F275" s="73">
        <f t="shared" si="48"/>
        <v>100</v>
      </c>
    </row>
    <row r="276" spans="1:6" s="65" customFormat="1" ht="42" customHeight="1" x14ac:dyDescent="0.2">
      <c r="A276" s="52" t="s">
        <v>343</v>
      </c>
      <c r="B276" s="49" t="s">
        <v>344</v>
      </c>
      <c r="C276" s="25" t="s">
        <v>1</v>
      </c>
      <c r="D276" s="31">
        <f t="shared" ref="D276:E278" si="50">D277</f>
        <v>1743508.82</v>
      </c>
      <c r="E276" s="31">
        <f t="shared" si="50"/>
        <v>1743508.82</v>
      </c>
      <c r="F276" s="73">
        <f t="shared" si="48"/>
        <v>100</v>
      </c>
    </row>
    <row r="277" spans="1:6" s="28" customFormat="1" ht="35.25" customHeight="1" outlineLevel="5" x14ac:dyDescent="0.2">
      <c r="A277" s="20" t="s">
        <v>104</v>
      </c>
      <c r="B277" s="24" t="s">
        <v>66</v>
      </c>
      <c r="C277" s="25" t="s">
        <v>1</v>
      </c>
      <c r="D277" s="31">
        <f t="shared" si="50"/>
        <v>1743508.82</v>
      </c>
      <c r="E277" s="31">
        <f t="shared" si="50"/>
        <v>1743508.82</v>
      </c>
      <c r="F277" s="73">
        <f t="shared" si="48"/>
        <v>100</v>
      </c>
    </row>
    <row r="278" spans="1:6" s="12" customFormat="1" ht="33" customHeight="1" outlineLevel="5" x14ac:dyDescent="0.2">
      <c r="A278" s="20" t="s">
        <v>63</v>
      </c>
      <c r="B278" s="24" t="s">
        <v>66</v>
      </c>
      <c r="C278" s="24" t="s">
        <v>45</v>
      </c>
      <c r="D278" s="31">
        <f t="shared" si="50"/>
        <v>1743508.82</v>
      </c>
      <c r="E278" s="31">
        <f t="shared" si="50"/>
        <v>1743508.82</v>
      </c>
      <c r="F278" s="73">
        <f t="shared" ref="F278:F330" si="51">E278/D278*100</f>
        <v>100</v>
      </c>
    </row>
    <row r="279" spans="1:6" s="65" customFormat="1" ht="24.75" customHeight="1" outlineLevel="5" x14ac:dyDescent="0.2">
      <c r="A279" s="20" t="s">
        <v>22</v>
      </c>
      <c r="B279" s="24" t="s">
        <v>66</v>
      </c>
      <c r="C279" s="25" t="s">
        <v>23</v>
      </c>
      <c r="D279" s="31">
        <v>1743508.82</v>
      </c>
      <c r="E279" s="32">
        <v>1743508.82</v>
      </c>
      <c r="F279" s="73">
        <f t="shared" si="51"/>
        <v>100</v>
      </c>
    </row>
    <row r="280" spans="1:6" s="65" customFormat="1" ht="42.75" customHeight="1" outlineLevel="5" x14ac:dyDescent="0.2">
      <c r="A280" s="52" t="s">
        <v>345</v>
      </c>
      <c r="B280" s="49" t="s">
        <v>346</v>
      </c>
      <c r="C280" s="25" t="s">
        <v>1</v>
      </c>
      <c r="D280" s="31">
        <f t="shared" ref="D280:E282" si="52">D281</f>
        <v>1404991.63</v>
      </c>
      <c r="E280" s="31">
        <f t="shared" si="52"/>
        <v>1404991.63</v>
      </c>
      <c r="F280" s="73">
        <f t="shared" si="51"/>
        <v>100</v>
      </c>
    </row>
    <row r="281" spans="1:6" s="28" customFormat="1" ht="29.25" customHeight="1" outlineLevel="5" x14ac:dyDescent="0.2">
      <c r="A281" s="20" t="s">
        <v>140</v>
      </c>
      <c r="B281" s="24" t="s">
        <v>141</v>
      </c>
      <c r="C281" s="25" t="s">
        <v>1</v>
      </c>
      <c r="D281" s="31">
        <f t="shared" si="52"/>
        <v>1404991.63</v>
      </c>
      <c r="E281" s="31">
        <f t="shared" si="52"/>
        <v>1404991.63</v>
      </c>
      <c r="F281" s="73">
        <f t="shared" si="51"/>
        <v>100</v>
      </c>
    </row>
    <row r="282" spans="1:6" s="65" customFormat="1" ht="31.5" customHeight="1" outlineLevel="5" x14ac:dyDescent="0.2">
      <c r="A282" s="20" t="s">
        <v>63</v>
      </c>
      <c r="B282" s="24" t="s">
        <v>141</v>
      </c>
      <c r="C282" s="25" t="s">
        <v>45</v>
      </c>
      <c r="D282" s="31">
        <f t="shared" si="52"/>
        <v>1404991.63</v>
      </c>
      <c r="E282" s="31">
        <f t="shared" si="52"/>
        <v>1404991.63</v>
      </c>
      <c r="F282" s="73">
        <f t="shared" si="51"/>
        <v>100</v>
      </c>
    </row>
    <row r="283" spans="1:6" s="65" customFormat="1" ht="24" customHeight="1" outlineLevel="5" x14ac:dyDescent="0.2">
      <c r="A283" s="20" t="s">
        <v>22</v>
      </c>
      <c r="B283" s="24" t="s">
        <v>141</v>
      </c>
      <c r="C283" s="25" t="s">
        <v>23</v>
      </c>
      <c r="D283" s="31">
        <v>1404991.63</v>
      </c>
      <c r="E283" s="31">
        <v>1404991.63</v>
      </c>
      <c r="F283" s="73">
        <f t="shared" si="51"/>
        <v>100</v>
      </c>
    </row>
    <row r="284" spans="1:6" s="65" customFormat="1" ht="30.75" customHeight="1" outlineLevel="5" x14ac:dyDescent="0.2">
      <c r="A284" s="52" t="s">
        <v>347</v>
      </c>
      <c r="B284" s="49" t="s">
        <v>348</v>
      </c>
      <c r="C284" s="25" t="s">
        <v>1</v>
      </c>
      <c r="D284" s="31">
        <f t="shared" ref="D284:E286" si="53">D285</f>
        <v>1878196.76</v>
      </c>
      <c r="E284" s="31">
        <f t="shared" si="53"/>
        <v>1872196.76</v>
      </c>
      <c r="F284" s="73">
        <f t="shared" si="51"/>
        <v>99.680544651775463</v>
      </c>
    </row>
    <row r="285" spans="1:6" s="28" customFormat="1" ht="32.25" customHeight="1" outlineLevel="5" x14ac:dyDescent="0.2">
      <c r="A285" s="23" t="s">
        <v>155</v>
      </c>
      <c r="B285" s="24" t="s">
        <v>156</v>
      </c>
      <c r="C285" s="25" t="s">
        <v>1</v>
      </c>
      <c r="D285" s="31">
        <f t="shared" si="53"/>
        <v>1878196.76</v>
      </c>
      <c r="E285" s="31">
        <f t="shared" si="53"/>
        <v>1872196.76</v>
      </c>
      <c r="F285" s="73">
        <f t="shared" si="51"/>
        <v>99.680544651775463</v>
      </c>
    </row>
    <row r="286" spans="1:6" s="65" customFormat="1" ht="29.25" customHeight="1" outlineLevel="5" x14ac:dyDescent="0.2">
      <c r="A286" s="23" t="s">
        <v>63</v>
      </c>
      <c r="B286" s="24" t="s">
        <v>156</v>
      </c>
      <c r="C286" s="25" t="s">
        <v>45</v>
      </c>
      <c r="D286" s="31">
        <f t="shared" si="53"/>
        <v>1878196.76</v>
      </c>
      <c r="E286" s="31">
        <f t="shared" si="53"/>
        <v>1872196.76</v>
      </c>
      <c r="F286" s="73">
        <f t="shared" si="51"/>
        <v>99.680544651775463</v>
      </c>
    </row>
    <row r="287" spans="1:6" s="65" customFormat="1" ht="24.75" customHeight="1" outlineLevel="5" x14ac:dyDescent="0.2">
      <c r="A287" s="23" t="s">
        <v>22</v>
      </c>
      <c r="B287" s="24" t="s">
        <v>156</v>
      </c>
      <c r="C287" s="25" t="s">
        <v>23</v>
      </c>
      <c r="D287" s="31">
        <v>1878196.76</v>
      </c>
      <c r="E287" s="31">
        <v>1872196.76</v>
      </c>
      <c r="F287" s="73">
        <f t="shared" si="51"/>
        <v>99.680544651775463</v>
      </c>
    </row>
    <row r="288" spans="1:6" s="65" customFormat="1" ht="24.75" customHeight="1" outlineLevel="5" x14ac:dyDescent="0.2">
      <c r="A288" s="34" t="s">
        <v>67</v>
      </c>
      <c r="B288" s="33" t="s">
        <v>68</v>
      </c>
      <c r="C288" s="44" t="s">
        <v>1</v>
      </c>
      <c r="D288" s="31">
        <f>D289+D303+D317+D327</f>
        <v>265301878.70999998</v>
      </c>
      <c r="E288" s="31">
        <f>E289+E303+E317+E327</f>
        <v>264598761.01999998</v>
      </c>
      <c r="F288" s="73">
        <f t="shared" si="51"/>
        <v>99.734974477595557</v>
      </c>
    </row>
    <row r="289" spans="1:6" s="65" customFormat="1" ht="45" customHeight="1" outlineLevel="5" x14ac:dyDescent="0.2">
      <c r="A289" s="53" t="s">
        <v>349</v>
      </c>
      <c r="B289" s="48" t="s">
        <v>350</v>
      </c>
      <c r="C289" s="44" t="s">
        <v>1</v>
      </c>
      <c r="D289" s="31">
        <f>D290+D293+D296+D299</f>
        <v>234861152.41999999</v>
      </c>
      <c r="E289" s="31">
        <f>E290+E293+E296+E299</f>
        <v>234424341.23999998</v>
      </c>
      <c r="F289" s="73">
        <f t="shared" si="51"/>
        <v>99.81401301343405</v>
      </c>
    </row>
    <row r="290" spans="1:6" s="65" customFormat="1" ht="58.5" customHeight="1" x14ac:dyDescent="0.2">
      <c r="A290" s="29" t="s">
        <v>267</v>
      </c>
      <c r="B290" s="33" t="s">
        <v>266</v>
      </c>
      <c r="C290" s="33" t="s">
        <v>1</v>
      </c>
      <c r="D290" s="31">
        <f t="shared" ref="D290:E291" si="54">D291</f>
        <v>14603600</v>
      </c>
      <c r="E290" s="31">
        <f t="shared" si="54"/>
        <v>14166788.82</v>
      </c>
      <c r="F290" s="73">
        <f t="shared" si="51"/>
        <v>97.00888013914377</v>
      </c>
    </row>
    <row r="291" spans="1:6" s="65" customFormat="1" ht="36" customHeight="1" x14ac:dyDescent="0.2">
      <c r="A291" s="29" t="s">
        <v>63</v>
      </c>
      <c r="B291" s="33" t="s">
        <v>266</v>
      </c>
      <c r="C291" s="33" t="s">
        <v>45</v>
      </c>
      <c r="D291" s="31">
        <f t="shared" si="54"/>
        <v>14603600</v>
      </c>
      <c r="E291" s="31">
        <f t="shared" si="54"/>
        <v>14166788.82</v>
      </c>
      <c r="F291" s="73">
        <f t="shared" si="51"/>
        <v>97.00888013914377</v>
      </c>
    </row>
    <row r="292" spans="1:6" s="65" customFormat="1" ht="19.5" customHeight="1" x14ac:dyDescent="0.2">
      <c r="A292" s="29" t="s">
        <v>22</v>
      </c>
      <c r="B292" s="33" t="s">
        <v>266</v>
      </c>
      <c r="C292" s="33" t="s">
        <v>23</v>
      </c>
      <c r="D292" s="31">
        <v>14603600</v>
      </c>
      <c r="E292" s="32">
        <v>14166788.82</v>
      </c>
      <c r="F292" s="73">
        <f t="shared" si="51"/>
        <v>97.00888013914377</v>
      </c>
    </row>
    <row r="293" spans="1:6" s="65" customFormat="1" ht="37.5" customHeight="1" x14ac:dyDescent="0.2">
      <c r="A293" s="29" t="s">
        <v>317</v>
      </c>
      <c r="B293" s="33" t="s">
        <v>69</v>
      </c>
      <c r="C293" s="33" t="s">
        <v>1</v>
      </c>
      <c r="D293" s="31">
        <f>D294</f>
        <v>75865482.469999999</v>
      </c>
      <c r="E293" s="31">
        <f>E294</f>
        <v>75865482.469999999</v>
      </c>
      <c r="F293" s="73">
        <f t="shared" si="51"/>
        <v>100</v>
      </c>
    </row>
    <row r="294" spans="1:6" s="65" customFormat="1" ht="33" customHeight="1" x14ac:dyDescent="0.2">
      <c r="A294" s="29" t="s">
        <v>63</v>
      </c>
      <c r="B294" s="33" t="s">
        <v>69</v>
      </c>
      <c r="C294" s="33" t="s">
        <v>45</v>
      </c>
      <c r="D294" s="31">
        <f>D295</f>
        <v>75865482.469999999</v>
      </c>
      <c r="E294" s="31">
        <f>E295</f>
        <v>75865482.469999999</v>
      </c>
      <c r="F294" s="73">
        <f t="shared" si="51"/>
        <v>100</v>
      </c>
    </row>
    <row r="295" spans="1:6" s="65" customFormat="1" ht="32.25" customHeight="1" x14ac:dyDescent="0.2">
      <c r="A295" s="29" t="s">
        <v>22</v>
      </c>
      <c r="B295" s="33" t="s">
        <v>69</v>
      </c>
      <c r="C295" s="33" t="s">
        <v>23</v>
      </c>
      <c r="D295" s="31">
        <v>75865482.469999999</v>
      </c>
      <c r="E295" s="31">
        <v>75865482.469999999</v>
      </c>
      <c r="F295" s="73">
        <f t="shared" si="51"/>
        <v>100</v>
      </c>
    </row>
    <row r="296" spans="1:6" s="65" customFormat="1" ht="69.75" customHeight="1" x14ac:dyDescent="0.2">
      <c r="A296" s="54" t="s">
        <v>514</v>
      </c>
      <c r="B296" s="33" t="s">
        <v>70</v>
      </c>
      <c r="C296" s="33" t="s">
        <v>1</v>
      </c>
      <c r="D296" s="31">
        <f>D297</f>
        <v>143635983</v>
      </c>
      <c r="E296" s="31">
        <f>E297</f>
        <v>143635983</v>
      </c>
      <c r="F296" s="73">
        <f t="shared" si="51"/>
        <v>100</v>
      </c>
    </row>
    <row r="297" spans="1:6" s="65" customFormat="1" ht="36.75" customHeight="1" x14ac:dyDescent="0.2">
      <c r="A297" s="29" t="s">
        <v>63</v>
      </c>
      <c r="B297" s="33" t="s">
        <v>70</v>
      </c>
      <c r="C297" s="33" t="s">
        <v>45</v>
      </c>
      <c r="D297" s="31">
        <f>D298</f>
        <v>143635983</v>
      </c>
      <c r="E297" s="31">
        <f>E298</f>
        <v>143635983</v>
      </c>
      <c r="F297" s="73">
        <f t="shared" si="51"/>
        <v>100</v>
      </c>
    </row>
    <row r="298" spans="1:6" s="65" customFormat="1" ht="27" customHeight="1" x14ac:dyDescent="0.2">
      <c r="A298" s="29" t="s">
        <v>22</v>
      </c>
      <c r="B298" s="33" t="s">
        <v>70</v>
      </c>
      <c r="C298" s="33" t="s">
        <v>23</v>
      </c>
      <c r="D298" s="31">
        <v>143635983</v>
      </c>
      <c r="E298" s="31">
        <v>143635983</v>
      </c>
      <c r="F298" s="73">
        <f t="shared" si="51"/>
        <v>100</v>
      </c>
    </row>
    <row r="299" spans="1:6" s="65" customFormat="1" ht="23.25" customHeight="1" outlineLevel="5" x14ac:dyDescent="0.2">
      <c r="A299" s="23" t="s">
        <v>315</v>
      </c>
      <c r="B299" s="24" t="s">
        <v>314</v>
      </c>
      <c r="C299" s="24" t="s">
        <v>1</v>
      </c>
      <c r="D299" s="31">
        <f t="shared" ref="D299:E301" si="55">D300</f>
        <v>756086.95</v>
      </c>
      <c r="E299" s="31">
        <f t="shared" si="55"/>
        <v>756086.95</v>
      </c>
      <c r="F299" s="73">
        <f>E299/D299*100</f>
        <v>100</v>
      </c>
    </row>
    <row r="300" spans="1:6" s="65" customFormat="1" ht="50.25" customHeight="1" outlineLevel="5" x14ac:dyDescent="0.2">
      <c r="A300" s="23" t="s">
        <v>136</v>
      </c>
      <c r="B300" s="24" t="s">
        <v>316</v>
      </c>
      <c r="C300" s="24" t="s">
        <v>1</v>
      </c>
      <c r="D300" s="31">
        <f t="shared" si="55"/>
        <v>756086.95</v>
      </c>
      <c r="E300" s="31">
        <f t="shared" si="55"/>
        <v>756086.95</v>
      </c>
      <c r="F300" s="73">
        <f>E300/D300*100</f>
        <v>100</v>
      </c>
    </row>
    <row r="301" spans="1:6" s="65" customFormat="1" ht="29.25" customHeight="1" outlineLevel="5" x14ac:dyDescent="0.2">
      <c r="A301" s="23" t="s">
        <v>80</v>
      </c>
      <c r="B301" s="24" t="s">
        <v>316</v>
      </c>
      <c r="C301" s="24" t="s">
        <v>81</v>
      </c>
      <c r="D301" s="31">
        <f t="shared" si="55"/>
        <v>756086.95</v>
      </c>
      <c r="E301" s="31">
        <f t="shared" si="55"/>
        <v>756086.95</v>
      </c>
      <c r="F301" s="73">
        <f>E301/D301*100</f>
        <v>100</v>
      </c>
    </row>
    <row r="302" spans="1:6" s="65" customFormat="1" ht="32.25" customHeight="1" outlineLevel="5" x14ac:dyDescent="0.2">
      <c r="A302" s="23" t="s">
        <v>24</v>
      </c>
      <c r="B302" s="24" t="s">
        <v>316</v>
      </c>
      <c r="C302" s="24" t="s">
        <v>25</v>
      </c>
      <c r="D302" s="31">
        <v>756086.95</v>
      </c>
      <c r="E302" s="32">
        <v>756086.95</v>
      </c>
      <c r="F302" s="73">
        <f>E302/D302*100</f>
        <v>100</v>
      </c>
    </row>
    <row r="303" spans="1:6" s="65" customFormat="1" ht="30" customHeight="1" x14ac:dyDescent="0.2">
      <c r="A303" s="53" t="s">
        <v>351</v>
      </c>
      <c r="B303" s="48" t="s">
        <v>352</v>
      </c>
      <c r="C303" s="33" t="s">
        <v>1</v>
      </c>
      <c r="D303" s="31">
        <f>D304+D307+D310+D313</f>
        <v>19559863.540000003</v>
      </c>
      <c r="E303" s="31">
        <f>E304+E307+E310+E313</f>
        <v>19293557.030000001</v>
      </c>
      <c r="F303" s="73">
        <f t="shared" si="51"/>
        <v>98.63850527660685</v>
      </c>
    </row>
    <row r="304" spans="1:6" s="65" customFormat="1" ht="25.5" x14ac:dyDescent="0.2">
      <c r="A304" s="29" t="s">
        <v>65</v>
      </c>
      <c r="B304" s="33" t="s">
        <v>102</v>
      </c>
      <c r="C304" s="44" t="s">
        <v>1</v>
      </c>
      <c r="D304" s="31">
        <f t="shared" ref="D304:E305" si="56">D305</f>
        <v>225480</v>
      </c>
      <c r="E304" s="31">
        <f t="shared" si="56"/>
        <v>225480</v>
      </c>
      <c r="F304" s="73">
        <f t="shared" si="51"/>
        <v>100</v>
      </c>
    </row>
    <row r="305" spans="1:6" s="65" customFormat="1" ht="31.5" customHeight="1" x14ac:dyDescent="0.2">
      <c r="A305" s="29" t="s">
        <v>63</v>
      </c>
      <c r="B305" s="33" t="s">
        <v>102</v>
      </c>
      <c r="C305" s="33" t="s">
        <v>45</v>
      </c>
      <c r="D305" s="31">
        <f t="shared" si="56"/>
        <v>225480</v>
      </c>
      <c r="E305" s="31">
        <f t="shared" si="56"/>
        <v>225480</v>
      </c>
      <c r="F305" s="73">
        <f t="shared" si="51"/>
        <v>100</v>
      </c>
    </row>
    <row r="306" spans="1:6" s="65" customFormat="1" ht="26.25" customHeight="1" x14ac:dyDescent="0.2">
      <c r="A306" s="29" t="s">
        <v>22</v>
      </c>
      <c r="B306" s="33" t="s">
        <v>102</v>
      </c>
      <c r="C306" s="44" t="s">
        <v>23</v>
      </c>
      <c r="D306" s="31">
        <v>225480</v>
      </c>
      <c r="E306" s="32">
        <v>225480</v>
      </c>
      <c r="F306" s="73">
        <f t="shared" si="51"/>
        <v>100</v>
      </c>
    </row>
    <row r="307" spans="1:6" s="65" customFormat="1" ht="34.5" customHeight="1" x14ac:dyDescent="0.2">
      <c r="A307" s="29" t="s">
        <v>135</v>
      </c>
      <c r="B307" s="33" t="s">
        <v>126</v>
      </c>
      <c r="C307" s="33" t="s">
        <v>1</v>
      </c>
      <c r="D307" s="31">
        <f t="shared" ref="D307:E308" si="57">D308</f>
        <v>6867624</v>
      </c>
      <c r="E307" s="31">
        <f t="shared" si="57"/>
        <v>6633289.1900000004</v>
      </c>
      <c r="F307" s="73">
        <f t="shared" si="51"/>
        <v>96.587832851652919</v>
      </c>
    </row>
    <row r="308" spans="1:6" s="65" customFormat="1" ht="30.75" customHeight="1" x14ac:dyDescent="0.2">
      <c r="A308" s="29" t="s">
        <v>63</v>
      </c>
      <c r="B308" s="33" t="s">
        <v>126</v>
      </c>
      <c r="C308" s="33" t="s">
        <v>45</v>
      </c>
      <c r="D308" s="31">
        <f t="shared" si="57"/>
        <v>6867624</v>
      </c>
      <c r="E308" s="31">
        <f t="shared" si="57"/>
        <v>6633289.1900000004</v>
      </c>
      <c r="F308" s="73">
        <f t="shared" si="51"/>
        <v>96.587832851652919</v>
      </c>
    </row>
    <row r="309" spans="1:6" s="65" customFormat="1" ht="18.75" customHeight="1" x14ac:dyDescent="0.2">
      <c r="A309" s="29" t="s">
        <v>22</v>
      </c>
      <c r="B309" s="33" t="s">
        <v>126</v>
      </c>
      <c r="C309" s="33" t="s">
        <v>23</v>
      </c>
      <c r="D309" s="31">
        <v>6867624</v>
      </c>
      <c r="E309" s="32">
        <v>6633289.1900000004</v>
      </c>
      <c r="F309" s="73">
        <f t="shared" si="51"/>
        <v>96.587832851652919</v>
      </c>
    </row>
    <row r="310" spans="1:6" s="65" customFormat="1" ht="57" customHeight="1" x14ac:dyDescent="0.2">
      <c r="A310" s="29" t="s">
        <v>308</v>
      </c>
      <c r="B310" s="33" t="s">
        <v>455</v>
      </c>
      <c r="C310" s="33" t="s">
        <v>1</v>
      </c>
      <c r="D310" s="31">
        <f t="shared" ref="D310:E311" si="58">D311</f>
        <v>10271642.1</v>
      </c>
      <c r="E310" s="31">
        <f t="shared" si="58"/>
        <v>10239670.4</v>
      </c>
      <c r="F310" s="73">
        <f t="shared" si="51"/>
        <v>99.688738181405299</v>
      </c>
    </row>
    <row r="311" spans="1:6" s="65" customFormat="1" ht="31.5" customHeight="1" x14ac:dyDescent="0.2">
      <c r="A311" s="29" t="s">
        <v>63</v>
      </c>
      <c r="B311" s="33" t="s">
        <v>455</v>
      </c>
      <c r="C311" s="33" t="s">
        <v>45</v>
      </c>
      <c r="D311" s="31">
        <f t="shared" si="58"/>
        <v>10271642.1</v>
      </c>
      <c r="E311" s="31">
        <f t="shared" si="58"/>
        <v>10239670.4</v>
      </c>
      <c r="F311" s="73">
        <f t="shared" si="51"/>
        <v>99.688738181405299</v>
      </c>
    </row>
    <row r="312" spans="1:6" s="65" customFormat="1" ht="23.25" customHeight="1" x14ac:dyDescent="0.2">
      <c r="A312" s="29" t="s">
        <v>22</v>
      </c>
      <c r="B312" s="33" t="s">
        <v>455</v>
      </c>
      <c r="C312" s="33" t="s">
        <v>23</v>
      </c>
      <c r="D312" s="31">
        <v>10271642.1</v>
      </c>
      <c r="E312" s="32">
        <v>10239670.4</v>
      </c>
      <c r="F312" s="73">
        <f t="shared" si="51"/>
        <v>99.688738181405299</v>
      </c>
    </row>
    <row r="313" spans="1:6" s="65" customFormat="1" ht="18.75" customHeight="1" x14ac:dyDescent="0.2">
      <c r="A313" s="34" t="s">
        <v>309</v>
      </c>
      <c r="B313" s="33" t="s">
        <v>310</v>
      </c>
      <c r="C313" s="33" t="s">
        <v>1</v>
      </c>
      <c r="D313" s="31">
        <f t="shared" ref="D313:E315" si="59">D314</f>
        <v>2195117.44</v>
      </c>
      <c r="E313" s="31">
        <f t="shared" si="59"/>
        <v>2195117.44</v>
      </c>
      <c r="F313" s="73">
        <f>E313/D313*100</f>
        <v>100</v>
      </c>
    </row>
    <row r="314" spans="1:6" s="65" customFormat="1" ht="41.25" customHeight="1" x14ac:dyDescent="0.2">
      <c r="A314" s="34" t="s">
        <v>311</v>
      </c>
      <c r="B314" s="33" t="s">
        <v>312</v>
      </c>
      <c r="C314" s="33" t="s">
        <v>1</v>
      </c>
      <c r="D314" s="31">
        <f t="shared" si="59"/>
        <v>2195117.44</v>
      </c>
      <c r="E314" s="31">
        <f t="shared" si="59"/>
        <v>2195117.44</v>
      </c>
      <c r="F314" s="73">
        <f>E314/D314*100</f>
        <v>100</v>
      </c>
    </row>
    <row r="315" spans="1:6" s="65" customFormat="1" ht="33.75" customHeight="1" x14ac:dyDescent="0.2">
      <c r="A315" s="29" t="s">
        <v>63</v>
      </c>
      <c r="B315" s="33" t="s">
        <v>312</v>
      </c>
      <c r="C315" s="33" t="s">
        <v>45</v>
      </c>
      <c r="D315" s="31">
        <f t="shared" si="59"/>
        <v>2195117.44</v>
      </c>
      <c r="E315" s="31">
        <f t="shared" si="59"/>
        <v>2195117.44</v>
      </c>
      <c r="F315" s="73">
        <f>E315/D315*100</f>
        <v>100</v>
      </c>
    </row>
    <row r="316" spans="1:6" s="65" customFormat="1" ht="18.75" customHeight="1" x14ac:dyDescent="0.2">
      <c r="A316" s="29" t="s">
        <v>22</v>
      </c>
      <c r="B316" s="33" t="s">
        <v>312</v>
      </c>
      <c r="C316" s="33" t="s">
        <v>23</v>
      </c>
      <c r="D316" s="31">
        <v>2195117.44</v>
      </c>
      <c r="E316" s="32">
        <v>2195117.44</v>
      </c>
      <c r="F316" s="73">
        <f>E316/D316*100</f>
        <v>100</v>
      </c>
    </row>
    <row r="317" spans="1:6" s="65" customFormat="1" ht="30.75" customHeight="1" x14ac:dyDescent="0.2">
      <c r="A317" s="53" t="s">
        <v>353</v>
      </c>
      <c r="B317" s="48" t="s">
        <v>354</v>
      </c>
      <c r="C317" s="33" t="s">
        <v>1</v>
      </c>
      <c r="D317" s="31">
        <f>D318+D321+D324</f>
        <v>5088915.72</v>
      </c>
      <c r="E317" s="31">
        <f>E318+E321+E324</f>
        <v>5088915.72</v>
      </c>
      <c r="F317" s="73">
        <f t="shared" si="51"/>
        <v>100</v>
      </c>
    </row>
    <row r="318" spans="1:6" s="65" customFormat="1" ht="39" customHeight="1" x14ac:dyDescent="0.2">
      <c r="A318" s="29" t="s">
        <v>233</v>
      </c>
      <c r="B318" s="33" t="s">
        <v>232</v>
      </c>
      <c r="C318" s="33" t="s">
        <v>1</v>
      </c>
      <c r="D318" s="31">
        <f>D319</f>
        <v>3937604.02</v>
      </c>
      <c r="E318" s="31">
        <f>E319</f>
        <v>3937604.02</v>
      </c>
      <c r="F318" s="73">
        <f t="shared" si="51"/>
        <v>100</v>
      </c>
    </row>
    <row r="319" spans="1:6" s="65" customFormat="1" ht="36" customHeight="1" x14ac:dyDescent="0.2">
      <c r="A319" s="29" t="s">
        <v>63</v>
      </c>
      <c r="B319" s="33" t="s">
        <v>232</v>
      </c>
      <c r="C319" s="33" t="s">
        <v>45</v>
      </c>
      <c r="D319" s="31">
        <f>D320</f>
        <v>3937604.02</v>
      </c>
      <c r="E319" s="31">
        <f>E320</f>
        <v>3937604.02</v>
      </c>
      <c r="F319" s="73">
        <f t="shared" si="51"/>
        <v>100</v>
      </c>
    </row>
    <row r="320" spans="1:6" s="65" customFormat="1" ht="23.25" customHeight="1" x14ac:dyDescent="0.2">
      <c r="A320" s="29" t="s">
        <v>22</v>
      </c>
      <c r="B320" s="33" t="s">
        <v>232</v>
      </c>
      <c r="C320" s="33" t="s">
        <v>23</v>
      </c>
      <c r="D320" s="31">
        <v>3937604.02</v>
      </c>
      <c r="E320" s="31">
        <v>3937604.02</v>
      </c>
      <c r="F320" s="73">
        <f t="shared" si="51"/>
        <v>100</v>
      </c>
    </row>
    <row r="321" spans="1:6" s="65" customFormat="1" ht="44.25" customHeight="1" x14ac:dyDescent="0.2">
      <c r="A321" s="29" t="s">
        <v>454</v>
      </c>
      <c r="B321" s="33" t="s">
        <v>453</v>
      </c>
      <c r="C321" s="33" t="s">
        <v>1</v>
      </c>
      <c r="D321" s="31">
        <f t="shared" ref="D321:E322" si="60">D322</f>
        <v>1116772.3500000001</v>
      </c>
      <c r="E321" s="31">
        <f t="shared" si="60"/>
        <v>1116772.3500000001</v>
      </c>
      <c r="F321" s="73">
        <f t="shared" si="51"/>
        <v>100</v>
      </c>
    </row>
    <row r="322" spans="1:6" s="65" customFormat="1" ht="29.25" customHeight="1" x14ac:dyDescent="0.2">
      <c r="A322" s="29" t="s">
        <v>63</v>
      </c>
      <c r="B322" s="33" t="s">
        <v>453</v>
      </c>
      <c r="C322" s="33" t="s">
        <v>45</v>
      </c>
      <c r="D322" s="31">
        <f t="shared" si="60"/>
        <v>1116772.3500000001</v>
      </c>
      <c r="E322" s="31">
        <f t="shared" si="60"/>
        <v>1116772.3500000001</v>
      </c>
      <c r="F322" s="73">
        <f t="shared" si="51"/>
        <v>100</v>
      </c>
    </row>
    <row r="323" spans="1:6" s="65" customFormat="1" ht="23.25" customHeight="1" x14ac:dyDescent="0.2">
      <c r="A323" s="29" t="s">
        <v>22</v>
      </c>
      <c r="B323" s="33" t="s">
        <v>453</v>
      </c>
      <c r="C323" s="33" t="s">
        <v>23</v>
      </c>
      <c r="D323" s="31">
        <v>1116772.3500000001</v>
      </c>
      <c r="E323" s="32">
        <v>1116772.3500000001</v>
      </c>
      <c r="F323" s="73">
        <f t="shared" si="51"/>
        <v>100</v>
      </c>
    </row>
    <row r="324" spans="1:6" s="65" customFormat="1" ht="43.5" customHeight="1" x14ac:dyDescent="0.2">
      <c r="A324" s="29" t="s">
        <v>454</v>
      </c>
      <c r="B324" s="33" t="s">
        <v>452</v>
      </c>
      <c r="C324" s="33" t="s">
        <v>1</v>
      </c>
      <c r="D324" s="31">
        <f t="shared" ref="D324:E325" si="61">D325</f>
        <v>34539.35</v>
      </c>
      <c r="E324" s="31">
        <f t="shared" si="61"/>
        <v>34539.35</v>
      </c>
      <c r="F324" s="73">
        <f t="shared" si="51"/>
        <v>100</v>
      </c>
    </row>
    <row r="325" spans="1:6" s="65" customFormat="1" ht="27.75" customHeight="1" x14ac:dyDescent="0.2">
      <c r="A325" s="29" t="s">
        <v>63</v>
      </c>
      <c r="B325" s="33" t="s">
        <v>452</v>
      </c>
      <c r="C325" s="33" t="s">
        <v>45</v>
      </c>
      <c r="D325" s="31">
        <f t="shared" si="61"/>
        <v>34539.35</v>
      </c>
      <c r="E325" s="31">
        <f t="shared" si="61"/>
        <v>34539.35</v>
      </c>
      <c r="F325" s="73">
        <f t="shared" si="51"/>
        <v>100</v>
      </c>
    </row>
    <row r="326" spans="1:6" s="65" customFormat="1" ht="23.25" customHeight="1" x14ac:dyDescent="0.2">
      <c r="A326" s="29" t="s">
        <v>22</v>
      </c>
      <c r="B326" s="33" t="s">
        <v>452</v>
      </c>
      <c r="C326" s="33" t="s">
        <v>23</v>
      </c>
      <c r="D326" s="31">
        <v>34539.35</v>
      </c>
      <c r="E326" s="32">
        <v>34539.35</v>
      </c>
      <c r="F326" s="73">
        <f t="shared" si="51"/>
        <v>100</v>
      </c>
    </row>
    <row r="327" spans="1:6" s="65" customFormat="1" ht="30" customHeight="1" x14ac:dyDescent="0.2">
      <c r="A327" s="53" t="s">
        <v>355</v>
      </c>
      <c r="B327" s="48" t="s">
        <v>356</v>
      </c>
      <c r="C327" s="33" t="s">
        <v>1</v>
      </c>
      <c r="D327" s="31">
        <f t="shared" ref="D327:E329" si="62">D328</f>
        <v>5791947.0300000003</v>
      </c>
      <c r="E327" s="31">
        <f t="shared" si="62"/>
        <v>5791947.0300000003</v>
      </c>
      <c r="F327" s="73">
        <f t="shared" si="51"/>
        <v>100</v>
      </c>
    </row>
    <row r="328" spans="1:6" s="65" customFormat="1" ht="33.75" customHeight="1" x14ac:dyDescent="0.2">
      <c r="A328" s="34" t="s">
        <v>155</v>
      </c>
      <c r="B328" s="33" t="s">
        <v>157</v>
      </c>
      <c r="C328" s="33" t="s">
        <v>1</v>
      </c>
      <c r="D328" s="31">
        <f t="shared" si="62"/>
        <v>5791947.0300000003</v>
      </c>
      <c r="E328" s="31">
        <f t="shared" si="62"/>
        <v>5791947.0300000003</v>
      </c>
      <c r="F328" s="73">
        <f t="shared" si="51"/>
        <v>100</v>
      </c>
    </row>
    <row r="329" spans="1:6" s="65" customFormat="1" ht="37.5" customHeight="1" x14ac:dyDescent="0.2">
      <c r="A329" s="34" t="s">
        <v>63</v>
      </c>
      <c r="B329" s="33" t="s">
        <v>157</v>
      </c>
      <c r="C329" s="33" t="s">
        <v>45</v>
      </c>
      <c r="D329" s="31">
        <f t="shared" si="62"/>
        <v>5791947.0300000003</v>
      </c>
      <c r="E329" s="31">
        <f t="shared" si="62"/>
        <v>5791947.0300000003</v>
      </c>
      <c r="F329" s="73">
        <f t="shared" si="51"/>
        <v>100</v>
      </c>
    </row>
    <row r="330" spans="1:6" s="65" customFormat="1" ht="18.75" customHeight="1" x14ac:dyDescent="0.2">
      <c r="A330" s="34" t="s">
        <v>22</v>
      </c>
      <c r="B330" s="33" t="s">
        <v>157</v>
      </c>
      <c r="C330" s="33" t="s">
        <v>23</v>
      </c>
      <c r="D330" s="31">
        <v>5791947.0300000003</v>
      </c>
      <c r="E330" s="31">
        <v>5791947.0300000003</v>
      </c>
      <c r="F330" s="73">
        <f t="shared" si="51"/>
        <v>100</v>
      </c>
    </row>
    <row r="331" spans="1:6" s="65" customFormat="1" ht="46.5" customHeight="1" x14ac:dyDescent="0.2">
      <c r="A331" s="29" t="s">
        <v>71</v>
      </c>
      <c r="B331" s="33" t="s">
        <v>72</v>
      </c>
      <c r="C331" s="33" t="s">
        <v>1</v>
      </c>
      <c r="D331" s="31">
        <f>D332+D339+D348+D352+D356</f>
        <v>22825034.369999997</v>
      </c>
      <c r="E331" s="31">
        <f>E332+E339+E348+E352+E356</f>
        <v>22825034.119999997</v>
      </c>
      <c r="F331" s="73">
        <f t="shared" ref="F331:F370" si="63">E331/D331*100</f>
        <v>99.99999890471139</v>
      </c>
    </row>
    <row r="332" spans="1:6" s="65" customFormat="1" ht="46.5" customHeight="1" x14ac:dyDescent="0.2">
      <c r="A332" s="53" t="s">
        <v>357</v>
      </c>
      <c r="B332" s="48" t="s">
        <v>358</v>
      </c>
      <c r="C332" s="33" t="s">
        <v>1</v>
      </c>
      <c r="D332" s="31">
        <f>D333+D336</f>
        <v>19665615.989999998</v>
      </c>
      <c r="E332" s="31">
        <f>E333+E336</f>
        <v>19665615.989999998</v>
      </c>
      <c r="F332" s="73">
        <f t="shared" si="63"/>
        <v>100</v>
      </c>
    </row>
    <row r="333" spans="1:6" s="65" customFormat="1" ht="32.25" customHeight="1" x14ac:dyDescent="0.2">
      <c r="A333" s="29" t="s">
        <v>73</v>
      </c>
      <c r="B333" s="33" t="s">
        <v>74</v>
      </c>
      <c r="C333" s="33" t="s">
        <v>1</v>
      </c>
      <c r="D333" s="31">
        <f>D334</f>
        <v>18240534.949999999</v>
      </c>
      <c r="E333" s="31">
        <f>E334</f>
        <v>18240534.949999999</v>
      </c>
      <c r="F333" s="73">
        <f t="shared" si="63"/>
        <v>100</v>
      </c>
    </row>
    <row r="334" spans="1:6" s="65" customFormat="1" ht="33" customHeight="1" x14ac:dyDescent="0.2">
      <c r="A334" s="29" t="s">
        <v>63</v>
      </c>
      <c r="B334" s="33" t="s">
        <v>74</v>
      </c>
      <c r="C334" s="33" t="s">
        <v>45</v>
      </c>
      <c r="D334" s="31">
        <f>D335</f>
        <v>18240534.949999999</v>
      </c>
      <c r="E334" s="31">
        <f>E335</f>
        <v>18240534.949999999</v>
      </c>
      <c r="F334" s="73">
        <f t="shared" si="63"/>
        <v>100</v>
      </c>
    </row>
    <row r="335" spans="1:6" s="65" customFormat="1" ht="30" customHeight="1" x14ac:dyDescent="0.2">
      <c r="A335" s="29" t="s">
        <v>22</v>
      </c>
      <c r="B335" s="33" t="s">
        <v>74</v>
      </c>
      <c r="C335" s="33" t="s">
        <v>23</v>
      </c>
      <c r="D335" s="31">
        <v>18240534.949999999</v>
      </c>
      <c r="E335" s="31">
        <v>18240534.949999999</v>
      </c>
      <c r="F335" s="73">
        <f t="shared" si="63"/>
        <v>100</v>
      </c>
    </row>
    <row r="336" spans="1:6" s="65" customFormat="1" ht="30" customHeight="1" x14ac:dyDescent="0.2">
      <c r="A336" s="29" t="s">
        <v>503</v>
      </c>
      <c r="B336" s="33" t="s">
        <v>313</v>
      </c>
      <c r="C336" s="33" t="s">
        <v>1</v>
      </c>
      <c r="D336" s="31">
        <f t="shared" ref="D336:E337" si="64">D337</f>
        <v>1425081.04</v>
      </c>
      <c r="E336" s="31">
        <f t="shared" si="64"/>
        <v>1425081.04</v>
      </c>
      <c r="F336" s="73">
        <f t="shared" si="63"/>
        <v>100</v>
      </c>
    </row>
    <row r="337" spans="1:6" s="65" customFormat="1" ht="30" customHeight="1" x14ac:dyDescent="0.2">
      <c r="A337" s="29" t="s">
        <v>63</v>
      </c>
      <c r="B337" s="33" t="s">
        <v>313</v>
      </c>
      <c r="C337" s="33" t="s">
        <v>45</v>
      </c>
      <c r="D337" s="31">
        <f t="shared" si="64"/>
        <v>1425081.04</v>
      </c>
      <c r="E337" s="31">
        <f t="shared" si="64"/>
        <v>1425081.04</v>
      </c>
      <c r="F337" s="73">
        <f t="shared" si="63"/>
        <v>100</v>
      </c>
    </row>
    <row r="338" spans="1:6" s="65" customFormat="1" ht="30" customHeight="1" x14ac:dyDescent="0.2">
      <c r="A338" s="29" t="s">
        <v>22</v>
      </c>
      <c r="B338" s="33" t="s">
        <v>313</v>
      </c>
      <c r="C338" s="33" t="s">
        <v>23</v>
      </c>
      <c r="D338" s="31">
        <v>1425081.04</v>
      </c>
      <c r="E338" s="32">
        <v>1425081.04</v>
      </c>
      <c r="F338" s="73">
        <f t="shared" si="63"/>
        <v>100</v>
      </c>
    </row>
    <row r="339" spans="1:6" s="65" customFormat="1" ht="42.75" customHeight="1" x14ac:dyDescent="0.2">
      <c r="A339" s="53" t="s">
        <v>364</v>
      </c>
      <c r="B339" s="48" t="s">
        <v>365</v>
      </c>
      <c r="C339" s="33" t="s">
        <v>1</v>
      </c>
      <c r="D339" s="31">
        <f>D340+D343</f>
        <v>2770784.88</v>
      </c>
      <c r="E339" s="31">
        <f>E340+E343</f>
        <v>2770784.63</v>
      </c>
      <c r="F339" s="73">
        <f t="shared" ref="F339:F347" si="65">E339/D339*100</f>
        <v>99.999990977285819</v>
      </c>
    </row>
    <row r="340" spans="1:6" s="65" customFormat="1" ht="33" customHeight="1" x14ac:dyDescent="0.2">
      <c r="A340" s="29" t="s">
        <v>251</v>
      </c>
      <c r="B340" s="33" t="s">
        <v>250</v>
      </c>
      <c r="C340" s="33" t="s">
        <v>1</v>
      </c>
      <c r="D340" s="31">
        <f t="shared" ref="D340:E341" si="66">D341</f>
        <v>1061414.8799999999</v>
      </c>
      <c r="E340" s="31">
        <f t="shared" si="66"/>
        <v>1061414.8799999999</v>
      </c>
      <c r="F340" s="73">
        <f t="shared" si="65"/>
        <v>100</v>
      </c>
    </row>
    <row r="341" spans="1:6" s="65" customFormat="1" ht="36.75" customHeight="1" x14ac:dyDescent="0.2">
      <c r="A341" s="29" t="s">
        <v>63</v>
      </c>
      <c r="B341" s="33" t="s">
        <v>250</v>
      </c>
      <c r="C341" s="33" t="s">
        <v>45</v>
      </c>
      <c r="D341" s="31">
        <f t="shared" si="66"/>
        <v>1061414.8799999999</v>
      </c>
      <c r="E341" s="31">
        <f t="shared" si="66"/>
        <v>1061414.8799999999</v>
      </c>
      <c r="F341" s="73">
        <f t="shared" si="65"/>
        <v>100</v>
      </c>
    </row>
    <row r="342" spans="1:6" s="65" customFormat="1" ht="24.75" customHeight="1" x14ac:dyDescent="0.2">
      <c r="A342" s="29" t="s">
        <v>22</v>
      </c>
      <c r="B342" s="33" t="s">
        <v>250</v>
      </c>
      <c r="C342" s="33" t="s">
        <v>23</v>
      </c>
      <c r="D342" s="31">
        <v>1061414.8799999999</v>
      </c>
      <c r="E342" s="32">
        <v>1061414.8799999999</v>
      </c>
      <c r="F342" s="73">
        <f t="shared" si="65"/>
        <v>100</v>
      </c>
    </row>
    <row r="343" spans="1:6" s="65" customFormat="1" ht="45" customHeight="1" x14ac:dyDescent="0.2">
      <c r="A343" s="29" t="s">
        <v>504</v>
      </c>
      <c r="B343" s="33" t="s">
        <v>79</v>
      </c>
      <c r="C343" s="33" t="s">
        <v>1</v>
      </c>
      <c r="D343" s="31">
        <f>D344+D346</f>
        <v>1709370</v>
      </c>
      <c r="E343" s="31">
        <f>E344+E346</f>
        <v>1709369.75</v>
      </c>
      <c r="F343" s="73">
        <f t="shared" si="65"/>
        <v>99.999985374728709</v>
      </c>
    </row>
    <row r="344" spans="1:6" s="65" customFormat="1" ht="23.25" customHeight="1" x14ac:dyDescent="0.2">
      <c r="A344" s="29" t="s">
        <v>80</v>
      </c>
      <c r="B344" s="33" t="s">
        <v>79</v>
      </c>
      <c r="C344" s="33" t="s">
        <v>81</v>
      </c>
      <c r="D344" s="31">
        <f>D345</f>
        <v>48000</v>
      </c>
      <c r="E344" s="31">
        <f>E345</f>
        <v>48000</v>
      </c>
      <c r="F344" s="73">
        <f t="shared" si="65"/>
        <v>100</v>
      </c>
    </row>
    <row r="345" spans="1:6" s="65" customFormat="1" ht="36.75" customHeight="1" x14ac:dyDescent="0.2">
      <c r="A345" s="29" t="s">
        <v>24</v>
      </c>
      <c r="B345" s="33" t="s">
        <v>79</v>
      </c>
      <c r="C345" s="33" t="s">
        <v>25</v>
      </c>
      <c r="D345" s="31">
        <v>48000</v>
      </c>
      <c r="E345" s="32">
        <v>48000</v>
      </c>
      <c r="F345" s="73">
        <f t="shared" si="65"/>
        <v>100</v>
      </c>
    </row>
    <row r="346" spans="1:6" s="65" customFormat="1" ht="34.5" customHeight="1" x14ac:dyDescent="0.2">
      <c r="A346" s="29" t="s">
        <v>63</v>
      </c>
      <c r="B346" s="33" t="s">
        <v>79</v>
      </c>
      <c r="C346" s="33" t="s">
        <v>45</v>
      </c>
      <c r="D346" s="31">
        <f>D347</f>
        <v>1661370</v>
      </c>
      <c r="E346" s="31">
        <f>E347</f>
        <v>1661369.75</v>
      </c>
      <c r="F346" s="73">
        <f t="shared" si="65"/>
        <v>99.999984952178025</v>
      </c>
    </row>
    <row r="347" spans="1:6" s="65" customFormat="1" ht="22.5" customHeight="1" x14ac:dyDescent="0.2">
      <c r="A347" s="29" t="s">
        <v>22</v>
      </c>
      <c r="B347" s="33" t="s">
        <v>79</v>
      </c>
      <c r="C347" s="33" t="s">
        <v>23</v>
      </c>
      <c r="D347" s="31">
        <v>1661370</v>
      </c>
      <c r="E347" s="32">
        <v>1661369.75</v>
      </c>
      <c r="F347" s="73">
        <f t="shared" si="65"/>
        <v>99.999984952178025</v>
      </c>
    </row>
    <row r="348" spans="1:6" s="65" customFormat="1" ht="42" customHeight="1" x14ac:dyDescent="0.2">
      <c r="A348" s="53" t="s">
        <v>359</v>
      </c>
      <c r="B348" s="48" t="s">
        <v>360</v>
      </c>
      <c r="C348" s="33" t="s">
        <v>1</v>
      </c>
      <c r="D348" s="31">
        <f t="shared" ref="D348:E350" si="67">D349</f>
        <v>88000</v>
      </c>
      <c r="E348" s="31">
        <f t="shared" si="67"/>
        <v>88000</v>
      </c>
      <c r="F348" s="73">
        <f t="shared" si="63"/>
        <v>100</v>
      </c>
    </row>
    <row r="349" spans="1:6" s="65" customFormat="1" ht="50.25" customHeight="1" x14ac:dyDescent="0.2">
      <c r="A349" s="29" t="s">
        <v>244</v>
      </c>
      <c r="B349" s="33" t="s">
        <v>245</v>
      </c>
      <c r="C349" s="33" t="s">
        <v>1</v>
      </c>
      <c r="D349" s="31">
        <f t="shared" si="67"/>
        <v>88000</v>
      </c>
      <c r="E349" s="31">
        <f t="shared" si="67"/>
        <v>88000</v>
      </c>
      <c r="F349" s="73">
        <f t="shared" si="63"/>
        <v>100</v>
      </c>
    </row>
    <row r="350" spans="1:6" s="65" customFormat="1" ht="36" customHeight="1" x14ac:dyDescent="0.2">
      <c r="A350" s="29" t="s">
        <v>63</v>
      </c>
      <c r="B350" s="33" t="s">
        <v>245</v>
      </c>
      <c r="C350" s="33" t="s">
        <v>45</v>
      </c>
      <c r="D350" s="31">
        <f t="shared" si="67"/>
        <v>88000</v>
      </c>
      <c r="E350" s="31">
        <f t="shared" si="67"/>
        <v>88000</v>
      </c>
      <c r="F350" s="73">
        <f t="shared" si="63"/>
        <v>100</v>
      </c>
    </row>
    <row r="351" spans="1:6" s="65" customFormat="1" ht="24.75" customHeight="1" x14ac:dyDescent="0.2">
      <c r="A351" s="29" t="s">
        <v>22</v>
      </c>
      <c r="B351" s="33" t="s">
        <v>245</v>
      </c>
      <c r="C351" s="33" t="s">
        <v>23</v>
      </c>
      <c r="D351" s="31">
        <v>88000</v>
      </c>
      <c r="E351" s="32">
        <v>88000</v>
      </c>
      <c r="F351" s="73">
        <f t="shared" si="63"/>
        <v>100</v>
      </c>
    </row>
    <row r="352" spans="1:6" s="65" customFormat="1" ht="24.75" customHeight="1" x14ac:dyDescent="0.2">
      <c r="A352" s="51" t="s">
        <v>361</v>
      </c>
      <c r="B352" s="48" t="s">
        <v>362</v>
      </c>
      <c r="C352" s="33" t="s">
        <v>1</v>
      </c>
      <c r="D352" s="31">
        <f t="shared" ref="D352:E354" si="68">D353</f>
        <v>51241.5</v>
      </c>
      <c r="E352" s="31">
        <f t="shared" si="68"/>
        <v>51241.5</v>
      </c>
      <c r="F352" s="73">
        <f t="shared" si="63"/>
        <v>100</v>
      </c>
    </row>
    <row r="353" spans="1:6" s="65" customFormat="1" ht="35.25" customHeight="1" x14ac:dyDescent="0.2">
      <c r="A353" s="29" t="s">
        <v>249</v>
      </c>
      <c r="B353" s="33" t="s">
        <v>248</v>
      </c>
      <c r="C353" s="33" t="s">
        <v>1</v>
      </c>
      <c r="D353" s="31">
        <f t="shared" si="68"/>
        <v>51241.5</v>
      </c>
      <c r="E353" s="31">
        <f t="shared" si="68"/>
        <v>51241.5</v>
      </c>
      <c r="F353" s="73">
        <f t="shared" si="63"/>
        <v>100</v>
      </c>
    </row>
    <row r="354" spans="1:6" s="65" customFormat="1" ht="32.25" customHeight="1" x14ac:dyDescent="0.2">
      <c r="A354" s="29" t="s">
        <v>63</v>
      </c>
      <c r="B354" s="33" t="s">
        <v>248</v>
      </c>
      <c r="C354" s="33" t="s">
        <v>45</v>
      </c>
      <c r="D354" s="31">
        <f t="shared" si="68"/>
        <v>51241.5</v>
      </c>
      <c r="E354" s="31">
        <f t="shared" si="68"/>
        <v>51241.5</v>
      </c>
      <c r="F354" s="73">
        <f t="shared" si="63"/>
        <v>100</v>
      </c>
    </row>
    <row r="355" spans="1:6" s="65" customFormat="1" ht="24.75" customHeight="1" x14ac:dyDescent="0.2">
      <c r="A355" s="29" t="s">
        <v>22</v>
      </c>
      <c r="B355" s="33" t="s">
        <v>248</v>
      </c>
      <c r="C355" s="33" t="s">
        <v>23</v>
      </c>
      <c r="D355" s="31">
        <v>51241.5</v>
      </c>
      <c r="E355" s="32">
        <v>51241.5</v>
      </c>
      <c r="F355" s="73">
        <f t="shared" si="63"/>
        <v>100</v>
      </c>
    </row>
    <row r="356" spans="1:6" s="65" customFormat="1" ht="32.25" customHeight="1" x14ac:dyDescent="0.2">
      <c r="A356" s="51" t="s">
        <v>355</v>
      </c>
      <c r="B356" s="48" t="s">
        <v>363</v>
      </c>
      <c r="C356" s="33" t="s">
        <v>1</v>
      </c>
      <c r="D356" s="31">
        <f t="shared" ref="D356:E358" si="69">D357</f>
        <v>249392</v>
      </c>
      <c r="E356" s="31">
        <f t="shared" si="69"/>
        <v>249392</v>
      </c>
      <c r="F356" s="73">
        <f t="shared" si="63"/>
        <v>100</v>
      </c>
    </row>
    <row r="357" spans="1:6" s="65" customFormat="1" ht="30.75" customHeight="1" x14ac:dyDescent="0.2">
      <c r="A357" s="29" t="s">
        <v>247</v>
      </c>
      <c r="B357" s="33" t="s">
        <v>246</v>
      </c>
      <c r="C357" s="33" t="s">
        <v>1</v>
      </c>
      <c r="D357" s="31">
        <f t="shared" si="69"/>
        <v>249392</v>
      </c>
      <c r="E357" s="31">
        <f t="shared" si="69"/>
        <v>249392</v>
      </c>
      <c r="F357" s="73">
        <f t="shared" si="63"/>
        <v>100</v>
      </c>
    </row>
    <row r="358" spans="1:6" s="65" customFormat="1" ht="36" customHeight="1" x14ac:dyDescent="0.2">
      <c r="A358" s="29" t="s">
        <v>63</v>
      </c>
      <c r="B358" s="33" t="s">
        <v>246</v>
      </c>
      <c r="C358" s="33" t="s">
        <v>45</v>
      </c>
      <c r="D358" s="31">
        <f t="shared" si="69"/>
        <v>249392</v>
      </c>
      <c r="E358" s="31">
        <f t="shared" si="69"/>
        <v>249392</v>
      </c>
      <c r="F358" s="73">
        <f t="shared" si="63"/>
        <v>100</v>
      </c>
    </row>
    <row r="359" spans="1:6" s="65" customFormat="1" ht="24.75" customHeight="1" x14ac:dyDescent="0.2">
      <c r="A359" s="29" t="s">
        <v>22</v>
      </c>
      <c r="B359" s="33" t="s">
        <v>246</v>
      </c>
      <c r="C359" s="33" t="s">
        <v>23</v>
      </c>
      <c r="D359" s="31">
        <v>249392</v>
      </c>
      <c r="E359" s="31">
        <v>249392</v>
      </c>
      <c r="F359" s="73">
        <f t="shared" si="63"/>
        <v>100</v>
      </c>
    </row>
    <row r="360" spans="1:6" s="65" customFormat="1" ht="33.75" customHeight="1" x14ac:dyDescent="0.2">
      <c r="A360" s="34" t="s">
        <v>207</v>
      </c>
      <c r="B360" s="33" t="s">
        <v>165</v>
      </c>
      <c r="C360" s="33" t="s">
        <v>1</v>
      </c>
      <c r="D360" s="31">
        <f>D361</f>
        <v>167000</v>
      </c>
      <c r="E360" s="31">
        <f>E361</f>
        <v>167000</v>
      </c>
      <c r="F360" s="73">
        <f t="shared" si="63"/>
        <v>100</v>
      </c>
    </row>
    <row r="361" spans="1:6" s="65" customFormat="1" ht="33.75" customHeight="1" x14ac:dyDescent="0.2">
      <c r="A361" s="53" t="s">
        <v>366</v>
      </c>
      <c r="B361" s="48" t="s">
        <v>367</v>
      </c>
      <c r="C361" s="33" t="s">
        <v>1</v>
      </c>
      <c r="D361" s="31">
        <f>D362</f>
        <v>167000</v>
      </c>
      <c r="E361" s="31">
        <f>E362</f>
        <v>167000</v>
      </c>
      <c r="F361" s="73">
        <f t="shared" si="63"/>
        <v>100</v>
      </c>
    </row>
    <row r="362" spans="1:6" s="65" customFormat="1" ht="36.75" customHeight="1" x14ac:dyDescent="0.2">
      <c r="A362" s="29" t="s">
        <v>166</v>
      </c>
      <c r="B362" s="33" t="s">
        <v>167</v>
      </c>
      <c r="C362" s="33" t="s">
        <v>1</v>
      </c>
      <c r="D362" s="31">
        <f>D363+D365</f>
        <v>167000</v>
      </c>
      <c r="E362" s="31">
        <f>E363+E365</f>
        <v>167000</v>
      </c>
      <c r="F362" s="73">
        <f t="shared" si="63"/>
        <v>100</v>
      </c>
    </row>
    <row r="363" spans="1:6" s="65" customFormat="1" ht="36.75" customHeight="1" x14ac:dyDescent="0.2">
      <c r="A363" s="34" t="s">
        <v>131</v>
      </c>
      <c r="B363" s="33" t="s">
        <v>167</v>
      </c>
      <c r="C363" s="33" t="s">
        <v>35</v>
      </c>
      <c r="D363" s="31">
        <f>D364</f>
        <v>6637.42</v>
      </c>
      <c r="E363" s="31">
        <f>E364</f>
        <v>6637.42</v>
      </c>
      <c r="F363" s="73">
        <f t="shared" si="63"/>
        <v>100</v>
      </c>
    </row>
    <row r="364" spans="1:6" s="65" customFormat="1" ht="22.5" customHeight="1" x14ac:dyDescent="0.2">
      <c r="A364" s="29" t="s">
        <v>10</v>
      </c>
      <c r="B364" s="33" t="s">
        <v>167</v>
      </c>
      <c r="C364" s="33" t="s">
        <v>11</v>
      </c>
      <c r="D364" s="31">
        <v>6637.42</v>
      </c>
      <c r="E364" s="31">
        <v>6637.42</v>
      </c>
      <c r="F364" s="73">
        <f t="shared" si="63"/>
        <v>100</v>
      </c>
    </row>
    <row r="365" spans="1:6" s="65" customFormat="1" ht="36" customHeight="1" x14ac:dyDescent="0.2">
      <c r="A365" s="20" t="s">
        <v>168</v>
      </c>
      <c r="B365" s="24" t="s">
        <v>167</v>
      </c>
      <c r="C365" s="24" t="s">
        <v>38</v>
      </c>
      <c r="D365" s="31">
        <f>D366</f>
        <v>160362.57999999999</v>
      </c>
      <c r="E365" s="31">
        <f>E366</f>
        <v>160362.57999999999</v>
      </c>
      <c r="F365" s="73">
        <f t="shared" si="63"/>
        <v>100</v>
      </c>
    </row>
    <row r="366" spans="1:6" s="65" customFormat="1" ht="33" customHeight="1" x14ac:dyDescent="0.2">
      <c r="A366" s="20" t="s">
        <v>39</v>
      </c>
      <c r="B366" s="24" t="s">
        <v>167</v>
      </c>
      <c r="C366" s="24" t="s">
        <v>4</v>
      </c>
      <c r="D366" s="31">
        <v>160362.57999999999</v>
      </c>
      <c r="E366" s="32">
        <v>160362.57999999999</v>
      </c>
      <c r="F366" s="73">
        <f t="shared" si="63"/>
        <v>100</v>
      </c>
    </row>
    <row r="367" spans="1:6" s="65" customFormat="1" ht="35.25" customHeight="1" x14ac:dyDescent="0.2">
      <c r="A367" s="29" t="s">
        <v>208</v>
      </c>
      <c r="B367" s="33" t="s">
        <v>103</v>
      </c>
      <c r="C367" s="33" t="s">
        <v>1</v>
      </c>
      <c r="D367" s="31">
        <f>D368+D375+D378+D381</f>
        <v>18319533.780000001</v>
      </c>
      <c r="E367" s="31">
        <f>E368+E375+E378+E381</f>
        <v>17753527.100000001</v>
      </c>
      <c r="F367" s="73">
        <f t="shared" si="63"/>
        <v>96.910365259306289</v>
      </c>
    </row>
    <row r="368" spans="1:6" s="65" customFormat="1" ht="29.25" customHeight="1" x14ac:dyDescent="0.2">
      <c r="A368" s="29" t="s">
        <v>16</v>
      </c>
      <c r="B368" s="33" t="s">
        <v>82</v>
      </c>
      <c r="C368" s="33" t="s">
        <v>1</v>
      </c>
      <c r="D368" s="31">
        <f>D369+D371+D373</f>
        <v>11585150</v>
      </c>
      <c r="E368" s="31">
        <f>E369+E371+E373</f>
        <v>11552851.74</v>
      </c>
      <c r="F368" s="73">
        <f t="shared" si="63"/>
        <v>99.721209824646209</v>
      </c>
    </row>
    <row r="369" spans="1:6" s="65" customFormat="1" ht="59.25" customHeight="1" x14ac:dyDescent="0.2">
      <c r="A369" s="29" t="s">
        <v>131</v>
      </c>
      <c r="B369" s="33" t="s">
        <v>82</v>
      </c>
      <c r="C369" s="33" t="s">
        <v>35</v>
      </c>
      <c r="D369" s="31">
        <f>D370</f>
        <v>10099865</v>
      </c>
      <c r="E369" s="31">
        <f>E370</f>
        <v>10099865</v>
      </c>
      <c r="F369" s="73">
        <f t="shared" si="63"/>
        <v>100</v>
      </c>
    </row>
    <row r="370" spans="1:6" s="65" customFormat="1" ht="21" customHeight="1" x14ac:dyDescent="0.2">
      <c r="A370" s="29" t="s">
        <v>10</v>
      </c>
      <c r="B370" s="33" t="s">
        <v>82</v>
      </c>
      <c r="C370" s="33" t="s">
        <v>11</v>
      </c>
      <c r="D370" s="31">
        <v>10099865</v>
      </c>
      <c r="E370" s="31">
        <v>10099865</v>
      </c>
      <c r="F370" s="73">
        <f t="shared" si="63"/>
        <v>100</v>
      </c>
    </row>
    <row r="371" spans="1:6" s="65" customFormat="1" ht="35.25" customHeight="1" x14ac:dyDescent="0.2">
      <c r="A371" s="29" t="s">
        <v>107</v>
      </c>
      <c r="B371" s="33" t="s">
        <v>82</v>
      </c>
      <c r="C371" s="33" t="s">
        <v>38</v>
      </c>
      <c r="D371" s="31">
        <f>D372</f>
        <v>1481285</v>
      </c>
      <c r="E371" s="31">
        <f>E372</f>
        <v>1448986.74</v>
      </c>
      <c r="F371" s="73">
        <f t="shared" ref="F371:F406" si="70">E371/D371*100</f>
        <v>97.819578271568261</v>
      </c>
    </row>
    <row r="372" spans="1:6" s="65" customFormat="1" ht="32.25" customHeight="1" x14ac:dyDescent="0.2">
      <c r="A372" s="29" t="s">
        <v>39</v>
      </c>
      <c r="B372" s="33" t="s">
        <v>82</v>
      </c>
      <c r="C372" s="33" t="s">
        <v>4</v>
      </c>
      <c r="D372" s="31">
        <v>1481285</v>
      </c>
      <c r="E372" s="31">
        <v>1448986.74</v>
      </c>
      <c r="F372" s="73">
        <f t="shared" si="70"/>
        <v>97.819578271568261</v>
      </c>
    </row>
    <row r="373" spans="1:6" s="65" customFormat="1" ht="21" customHeight="1" outlineLevel="5" x14ac:dyDescent="0.2">
      <c r="A373" s="29" t="s">
        <v>40</v>
      </c>
      <c r="B373" s="33" t="s">
        <v>82</v>
      </c>
      <c r="C373" s="33" t="s">
        <v>41</v>
      </c>
      <c r="D373" s="31">
        <f>D374</f>
        <v>4000</v>
      </c>
      <c r="E373" s="31">
        <f>E374</f>
        <v>4000</v>
      </c>
      <c r="F373" s="73">
        <f t="shared" si="70"/>
        <v>100</v>
      </c>
    </row>
    <row r="374" spans="1:6" s="65" customFormat="1" ht="24.75" customHeight="1" outlineLevel="5" x14ac:dyDescent="0.2">
      <c r="A374" s="29" t="s">
        <v>5</v>
      </c>
      <c r="B374" s="33" t="s">
        <v>82</v>
      </c>
      <c r="C374" s="33" t="s">
        <v>6</v>
      </c>
      <c r="D374" s="31">
        <v>4000</v>
      </c>
      <c r="E374" s="32">
        <v>4000</v>
      </c>
      <c r="F374" s="73">
        <f t="shared" si="70"/>
        <v>100</v>
      </c>
    </row>
    <row r="375" spans="1:6" s="65" customFormat="1" ht="36" customHeight="1" outlineLevel="5" x14ac:dyDescent="0.2">
      <c r="A375" s="29" t="s">
        <v>515</v>
      </c>
      <c r="B375" s="33" t="s">
        <v>169</v>
      </c>
      <c r="C375" s="33" t="s">
        <v>1</v>
      </c>
      <c r="D375" s="31">
        <f t="shared" ref="D375:E376" si="71">D376</f>
        <v>144522</v>
      </c>
      <c r="E375" s="31">
        <f t="shared" si="71"/>
        <v>144522</v>
      </c>
      <c r="F375" s="73">
        <f t="shared" si="70"/>
        <v>100</v>
      </c>
    </row>
    <row r="376" spans="1:6" s="65" customFormat="1" ht="34.5" customHeight="1" outlineLevel="5" x14ac:dyDescent="0.2">
      <c r="A376" s="29" t="s">
        <v>107</v>
      </c>
      <c r="B376" s="33" t="s">
        <v>169</v>
      </c>
      <c r="C376" s="33" t="s">
        <v>38</v>
      </c>
      <c r="D376" s="31">
        <f t="shared" si="71"/>
        <v>144522</v>
      </c>
      <c r="E376" s="31">
        <f t="shared" si="71"/>
        <v>144522</v>
      </c>
      <c r="F376" s="73">
        <f t="shared" si="70"/>
        <v>100</v>
      </c>
    </row>
    <row r="377" spans="1:6" s="65" customFormat="1" ht="39" customHeight="1" outlineLevel="5" x14ac:dyDescent="0.2">
      <c r="A377" s="29" t="s">
        <v>39</v>
      </c>
      <c r="B377" s="33" t="s">
        <v>169</v>
      </c>
      <c r="C377" s="33" t="s">
        <v>4</v>
      </c>
      <c r="D377" s="31">
        <v>144522</v>
      </c>
      <c r="E377" s="32">
        <v>144522</v>
      </c>
      <c r="F377" s="73">
        <f t="shared" si="70"/>
        <v>100</v>
      </c>
    </row>
    <row r="378" spans="1:6" s="65" customFormat="1" ht="76.5" customHeight="1" outlineLevel="5" x14ac:dyDescent="0.2">
      <c r="A378" s="23" t="s">
        <v>112</v>
      </c>
      <c r="B378" s="24" t="s">
        <v>91</v>
      </c>
      <c r="C378" s="24" t="s">
        <v>1</v>
      </c>
      <c r="D378" s="31">
        <f t="shared" ref="D378:E379" si="72">D379</f>
        <v>2718675.78</v>
      </c>
      <c r="E378" s="31">
        <f t="shared" si="72"/>
        <v>2634328.52</v>
      </c>
      <c r="F378" s="73">
        <f t="shared" si="70"/>
        <v>96.897487349521327</v>
      </c>
    </row>
    <row r="379" spans="1:6" s="65" customFormat="1" ht="18.75" customHeight="1" outlineLevel="5" x14ac:dyDescent="0.2">
      <c r="A379" s="20" t="s">
        <v>80</v>
      </c>
      <c r="B379" s="24" t="s">
        <v>91</v>
      </c>
      <c r="C379" s="24" t="s">
        <v>81</v>
      </c>
      <c r="D379" s="31">
        <f t="shared" si="72"/>
        <v>2718675.78</v>
      </c>
      <c r="E379" s="31">
        <f t="shared" si="72"/>
        <v>2634328.52</v>
      </c>
      <c r="F379" s="73">
        <f t="shared" si="70"/>
        <v>96.897487349521327</v>
      </c>
    </row>
    <row r="380" spans="1:6" s="65" customFormat="1" ht="20.25" customHeight="1" outlineLevel="5" x14ac:dyDescent="0.2">
      <c r="A380" s="20" t="s">
        <v>18</v>
      </c>
      <c r="B380" s="24" t="s">
        <v>91</v>
      </c>
      <c r="C380" s="24" t="s">
        <v>19</v>
      </c>
      <c r="D380" s="31">
        <v>2718675.78</v>
      </c>
      <c r="E380" s="32">
        <v>2634328.52</v>
      </c>
      <c r="F380" s="73">
        <f t="shared" si="70"/>
        <v>96.897487349521327</v>
      </c>
    </row>
    <row r="381" spans="1:6" s="65" customFormat="1" ht="39" customHeight="1" outlineLevel="5" x14ac:dyDescent="0.2">
      <c r="A381" s="34" t="s">
        <v>319</v>
      </c>
      <c r="B381" s="33" t="s">
        <v>83</v>
      </c>
      <c r="C381" s="33" t="s">
        <v>1</v>
      </c>
      <c r="D381" s="31">
        <f>D382</f>
        <v>3871186</v>
      </c>
      <c r="E381" s="31">
        <f>E382</f>
        <v>3421824.84</v>
      </c>
      <c r="F381" s="73">
        <f t="shared" ref="F381:F383" si="73">E381/D381*100</f>
        <v>88.392157855499576</v>
      </c>
    </row>
    <row r="382" spans="1:6" s="65" customFormat="1" ht="57.75" customHeight="1" outlineLevel="5" x14ac:dyDescent="0.2">
      <c r="A382" s="29" t="s">
        <v>131</v>
      </c>
      <c r="B382" s="33" t="s">
        <v>83</v>
      </c>
      <c r="C382" s="33" t="s">
        <v>35</v>
      </c>
      <c r="D382" s="31">
        <f>D383</f>
        <v>3871186</v>
      </c>
      <c r="E382" s="31">
        <f>E383</f>
        <v>3421824.84</v>
      </c>
      <c r="F382" s="73">
        <f t="shared" si="73"/>
        <v>88.392157855499576</v>
      </c>
    </row>
    <row r="383" spans="1:6" s="65" customFormat="1" ht="40.5" customHeight="1" outlineLevel="5" x14ac:dyDescent="0.2">
      <c r="A383" s="29" t="s">
        <v>132</v>
      </c>
      <c r="B383" s="33" t="s">
        <v>83</v>
      </c>
      <c r="C383" s="33" t="s">
        <v>3</v>
      </c>
      <c r="D383" s="31">
        <v>3871186</v>
      </c>
      <c r="E383" s="31">
        <v>3421824.84</v>
      </c>
      <c r="F383" s="73">
        <f t="shared" si="73"/>
        <v>88.392157855499576</v>
      </c>
    </row>
    <row r="384" spans="1:6" s="39" customFormat="1" ht="32.25" customHeight="1" outlineLevel="1" x14ac:dyDescent="0.2">
      <c r="A384" s="35" t="s">
        <v>180</v>
      </c>
      <c r="B384" s="36" t="s">
        <v>96</v>
      </c>
      <c r="C384" s="36" t="s">
        <v>1</v>
      </c>
      <c r="D384" s="38">
        <f>D385</f>
        <v>28407521.400000002</v>
      </c>
      <c r="E384" s="38">
        <f>E385</f>
        <v>22335915.129999999</v>
      </c>
      <c r="F384" s="73">
        <f t="shared" si="70"/>
        <v>78.626765128477544</v>
      </c>
    </row>
    <row r="385" spans="1:6" s="65" customFormat="1" ht="48.75" customHeight="1" outlineLevel="1" x14ac:dyDescent="0.2">
      <c r="A385" s="20" t="s">
        <v>181</v>
      </c>
      <c r="B385" s="21" t="s">
        <v>97</v>
      </c>
      <c r="C385" s="21" t="s">
        <v>1</v>
      </c>
      <c r="D385" s="31">
        <f>D386+D407+D416</f>
        <v>28407521.400000002</v>
      </c>
      <c r="E385" s="31">
        <f>E386+E407+E416</f>
        <v>22335915.129999999</v>
      </c>
      <c r="F385" s="73">
        <f t="shared" si="70"/>
        <v>78.626765128477544</v>
      </c>
    </row>
    <row r="386" spans="1:6" s="59" customFormat="1" ht="48.75" customHeight="1" outlineLevel="1" x14ac:dyDescent="0.2">
      <c r="A386" s="50" t="s">
        <v>473</v>
      </c>
      <c r="B386" s="60" t="s">
        <v>474</v>
      </c>
      <c r="C386" s="60" t="s">
        <v>1</v>
      </c>
      <c r="D386" s="62">
        <f>D387+D390+D395+D398+D401+D404</f>
        <v>10233516.66</v>
      </c>
      <c r="E386" s="62">
        <f>E387+E390+E395+E398+E401+E404</f>
        <v>4288392.97</v>
      </c>
      <c r="F386" s="74"/>
    </row>
    <row r="387" spans="1:6" s="65" customFormat="1" ht="36.75" customHeight="1" outlineLevel="1" x14ac:dyDescent="0.2">
      <c r="A387" s="29" t="s">
        <v>212</v>
      </c>
      <c r="B387" s="30" t="s">
        <v>219</v>
      </c>
      <c r="C387" s="30" t="s">
        <v>1</v>
      </c>
      <c r="D387" s="31">
        <f t="shared" ref="D387:E388" si="74">D388</f>
        <v>642480</v>
      </c>
      <c r="E387" s="31">
        <f t="shared" si="74"/>
        <v>531500</v>
      </c>
      <c r="F387" s="73">
        <f t="shared" si="70"/>
        <v>82.726310546631794</v>
      </c>
    </row>
    <row r="388" spans="1:6" s="65" customFormat="1" ht="39" customHeight="1" outlineLevel="1" x14ac:dyDescent="0.2">
      <c r="A388" s="23" t="s">
        <v>107</v>
      </c>
      <c r="B388" s="21" t="s">
        <v>219</v>
      </c>
      <c r="C388" s="21" t="s">
        <v>38</v>
      </c>
      <c r="D388" s="31">
        <f t="shared" si="74"/>
        <v>642480</v>
      </c>
      <c r="E388" s="31">
        <f t="shared" si="74"/>
        <v>531500</v>
      </c>
      <c r="F388" s="73">
        <f t="shared" si="70"/>
        <v>82.726310546631794</v>
      </c>
    </row>
    <row r="389" spans="1:6" s="65" customFormat="1" ht="30" customHeight="1" outlineLevel="3" x14ac:dyDescent="0.2">
      <c r="A389" s="20" t="s">
        <v>39</v>
      </c>
      <c r="B389" s="21" t="s">
        <v>219</v>
      </c>
      <c r="C389" s="21" t="s">
        <v>4</v>
      </c>
      <c r="D389" s="31">
        <v>642480</v>
      </c>
      <c r="E389" s="32">
        <v>531500</v>
      </c>
      <c r="F389" s="73">
        <f t="shared" si="70"/>
        <v>82.726310546631794</v>
      </c>
    </row>
    <row r="390" spans="1:6" s="65" customFormat="1" ht="30" customHeight="1" outlineLevel="3" x14ac:dyDescent="0.2">
      <c r="A390" s="29" t="s">
        <v>223</v>
      </c>
      <c r="B390" s="30" t="s">
        <v>222</v>
      </c>
      <c r="C390" s="30" t="s">
        <v>1</v>
      </c>
      <c r="D390" s="31">
        <f>D391+D393</f>
        <v>680620</v>
      </c>
      <c r="E390" s="31">
        <f>E391+E393</f>
        <v>636760.67000000004</v>
      </c>
      <c r="F390" s="73">
        <f t="shared" si="70"/>
        <v>93.555973964914358</v>
      </c>
    </row>
    <row r="391" spans="1:6" s="65" customFormat="1" ht="30" customHeight="1" outlineLevel="3" x14ac:dyDescent="0.2">
      <c r="A391" s="20" t="s">
        <v>107</v>
      </c>
      <c r="B391" s="21" t="s">
        <v>222</v>
      </c>
      <c r="C391" s="21" t="s">
        <v>38</v>
      </c>
      <c r="D391" s="31">
        <f>D392</f>
        <v>560000</v>
      </c>
      <c r="E391" s="31">
        <f>E392</f>
        <v>536243.67000000004</v>
      </c>
      <c r="F391" s="73">
        <f t="shared" si="70"/>
        <v>95.757798214285714</v>
      </c>
    </row>
    <row r="392" spans="1:6" s="65" customFormat="1" ht="30" customHeight="1" outlineLevel="3" x14ac:dyDescent="0.2">
      <c r="A392" s="20" t="s">
        <v>39</v>
      </c>
      <c r="B392" s="21" t="s">
        <v>222</v>
      </c>
      <c r="C392" s="21" t="s">
        <v>4</v>
      </c>
      <c r="D392" s="31">
        <v>560000</v>
      </c>
      <c r="E392" s="31">
        <v>536243.67000000004</v>
      </c>
      <c r="F392" s="73">
        <f t="shared" si="70"/>
        <v>95.757798214285714</v>
      </c>
    </row>
    <row r="393" spans="1:6" s="65" customFormat="1" ht="30" customHeight="1" outlineLevel="3" x14ac:dyDescent="0.2">
      <c r="A393" s="20" t="s">
        <v>40</v>
      </c>
      <c r="B393" s="21" t="s">
        <v>222</v>
      </c>
      <c r="C393" s="21" t="s">
        <v>41</v>
      </c>
      <c r="D393" s="31">
        <f>D394</f>
        <v>120620</v>
      </c>
      <c r="E393" s="31">
        <f>E394</f>
        <v>100517</v>
      </c>
      <c r="F393" s="73">
        <f t="shared" si="70"/>
        <v>83.333609683302939</v>
      </c>
    </row>
    <row r="394" spans="1:6" s="65" customFormat="1" ht="30" customHeight="1" outlineLevel="3" x14ac:dyDescent="0.2">
      <c r="A394" s="20" t="s">
        <v>5</v>
      </c>
      <c r="B394" s="21" t="s">
        <v>222</v>
      </c>
      <c r="C394" s="21" t="s">
        <v>6</v>
      </c>
      <c r="D394" s="31">
        <v>120620</v>
      </c>
      <c r="E394" s="32">
        <v>100517</v>
      </c>
      <c r="F394" s="73">
        <f t="shared" si="70"/>
        <v>83.333609683302939</v>
      </c>
    </row>
    <row r="395" spans="1:6" s="65" customFormat="1" ht="28.5" customHeight="1" outlineLevel="5" x14ac:dyDescent="0.2">
      <c r="A395" s="29" t="s">
        <v>281</v>
      </c>
      <c r="B395" s="33" t="s">
        <v>401</v>
      </c>
      <c r="C395" s="33" t="s">
        <v>1</v>
      </c>
      <c r="D395" s="31">
        <f t="shared" ref="D395:E396" si="75">D396</f>
        <v>612550</v>
      </c>
      <c r="E395" s="31">
        <f t="shared" si="75"/>
        <v>181000</v>
      </c>
      <c r="F395" s="73">
        <f>E395/D395*100</f>
        <v>29.548608276875356</v>
      </c>
    </row>
    <row r="396" spans="1:6" s="65" customFormat="1" ht="36" customHeight="1" outlineLevel="5" x14ac:dyDescent="0.2">
      <c r="A396" s="34" t="s">
        <v>107</v>
      </c>
      <c r="B396" s="33" t="s">
        <v>401</v>
      </c>
      <c r="C396" s="33" t="s">
        <v>38</v>
      </c>
      <c r="D396" s="31">
        <f t="shared" si="75"/>
        <v>612550</v>
      </c>
      <c r="E396" s="31">
        <f t="shared" si="75"/>
        <v>181000</v>
      </c>
      <c r="F396" s="73">
        <f>E396/D396*100</f>
        <v>29.548608276875356</v>
      </c>
    </row>
    <row r="397" spans="1:6" s="65" customFormat="1" ht="32.25" customHeight="1" outlineLevel="5" x14ac:dyDescent="0.2">
      <c r="A397" s="34" t="s">
        <v>39</v>
      </c>
      <c r="B397" s="33" t="s">
        <v>401</v>
      </c>
      <c r="C397" s="33" t="s">
        <v>4</v>
      </c>
      <c r="D397" s="31">
        <v>612550</v>
      </c>
      <c r="E397" s="31">
        <v>181000</v>
      </c>
      <c r="F397" s="73">
        <f>E397/D397*100</f>
        <v>29.548608276875356</v>
      </c>
    </row>
    <row r="398" spans="1:6" s="65" customFormat="1" ht="30" customHeight="1" outlineLevel="3" x14ac:dyDescent="0.2">
      <c r="A398" s="29" t="s">
        <v>325</v>
      </c>
      <c r="B398" s="30" t="s">
        <v>283</v>
      </c>
      <c r="C398" s="30" t="s">
        <v>1</v>
      </c>
      <c r="D398" s="31">
        <f t="shared" ref="D398:E399" si="76">D399</f>
        <v>5000000</v>
      </c>
      <c r="E398" s="31">
        <f t="shared" si="76"/>
        <v>1496485</v>
      </c>
      <c r="F398" s="73">
        <f t="shared" si="70"/>
        <v>29.929699999999997</v>
      </c>
    </row>
    <row r="399" spans="1:6" s="65" customFormat="1" ht="30" customHeight="1" outlineLevel="3" x14ac:dyDescent="0.2">
      <c r="A399" s="20" t="s">
        <v>107</v>
      </c>
      <c r="B399" s="21" t="s">
        <v>283</v>
      </c>
      <c r="C399" s="21" t="s">
        <v>38</v>
      </c>
      <c r="D399" s="31">
        <f t="shared" si="76"/>
        <v>5000000</v>
      </c>
      <c r="E399" s="31">
        <f t="shared" si="76"/>
        <v>1496485</v>
      </c>
      <c r="F399" s="73">
        <f t="shared" si="70"/>
        <v>29.929699999999997</v>
      </c>
    </row>
    <row r="400" spans="1:6" s="65" customFormat="1" ht="30" customHeight="1" outlineLevel="3" x14ac:dyDescent="0.2">
      <c r="A400" s="20" t="s">
        <v>39</v>
      </c>
      <c r="B400" s="21" t="s">
        <v>283</v>
      </c>
      <c r="C400" s="21" t="s">
        <v>4</v>
      </c>
      <c r="D400" s="31">
        <v>5000000</v>
      </c>
      <c r="E400" s="32">
        <v>1496485</v>
      </c>
      <c r="F400" s="73">
        <f t="shared" si="70"/>
        <v>29.929699999999997</v>
      </c>
    </row>
    <row r="401" spans="1:6" s="65" customFormat="1" ht="39" customHeight="1" outlineLevel="3" x14ac:dyDescent="0.2">
      <c r="A401" s="20" t="s">
        <v>389</v>
      </c>
      <c r="B401" s="21" t="s">
        <v>390</v>
      </c>
      <c r="C401" s="21" t="s">
        <v>1</v>
      </c>
      <c r="D401" s="31">
        <f t="shared" ref="D401:E402" si="77">D402</f>
        <v>2866200</v>
      </c>
      <c r="E401" s="31">
        <f t="shared" si="77"/>
        <v>1011097.3</v>
      </c>
      <c r="F401" s="73">
        <f t="shared" si="70"/>
        <v>35.276578745377158</v>
      </c>
    </row>
    <row r="402" spans="1:6" s="65" customFormat="1" ht="39" customHeight="1" outlineLevel="3" x14ac:dyDescent="0.2">
      <c r="A402" s="20" t="s">
        <v>107</v>
      </c>
      <c r="B402" s="21" t="s">
        <v>390</v>
      </c>
      <c r="C402" s="21" t="s">
        <v>38</v>
      </c>
      <c r="D402" s="31">
        <f t="shared" si="77"/>
        <v>2866200</v>
      </c>
      <c r="E402" s="31">
        <f t="shared" si="77"/>
        <v>1011097.3</v>
      </c>
      <c r="F402" s="73">
        <f t="shared" si="70"/>
        <v>35.276578745377158</v>
      </c>
    </row>
    <row r="403" spans="1:6" s="65" customFormat="1" ht="39" customHeight="1" outlineLevel="3" x14ac:dyDescent="0.2">
      <c r="A403" s="20" t="s">
        <v>39</v>
      </c>
      <c r="B403" s="21" t="s">
        <v>390</v>
      </c>
      <c r="C403" s="21" t="s">
        <v>4</v>
      </c>
      <c r="D403" s="31">
        <v>2866200</v>
      </c>
      <c r="E403" s="32">
        <v>1011097.3</v>
      </c>
      <c r="F403" s="73">
        <f t="shared" si="70"/>
        <v>35.276578745377158</v>
      </c>
    </row>
    <row r="404" spans="1:6" s="65" customFormat="1" ht="32.25" customHeight="1" outlineLevel="4" x14ac:dyDescent="0.2">
      <c r="A404" s="29" t="s">
        <v>400</v>
      </c>
      <c r="B404" s="33" t="s">
        <v>399</v>
      </c>
      <c r="C404" s="33" t="s">
        <v>1</v>
      </c>
      <c r="D404" s="31">
        <f t="shared" ref="D404:E405" si="78">D405</f>
        <v>431666.66</v>
      </c>
      <c r="E404" s="31">
        <f t="shared" si="78"/>
        <v>431550</v>
      </c>
      <c r="F404" s="73">
        <f t="shared" si="70"/>
        <v>99.972974516957137</v>
      </c>
    </row>
    <row r="405" spans="1:6" s="65" customFormat="1" ht="33" customHeight="1" outlineLevel="4" x14ac:dyDescent="0.2">
      <c r="A405" s="20" t="s">
        <v>107</v>
      </c>
      <c r="B405" s="33" t="s">
        <v>399</v>
      </c>
      <c r="C405" s="33" t="s">
        <v>38</v>
      </c>
      <c r="D405" s="31">
        <f t="shared" si="78"/>
        <v>431666.66</v>
      </c>
      <c r="E405" s="31">
        <f t="shared" si="78"/>
        <v>431550</v>
      </c>
      <c r="F405" s="73">
        <f t="shared" si="70"/>
        <v>99.972974516957137</v>
      </c>
    </row>
    <row r="406" spans="1:6" s="65" customFormat="1" ht="30" customHeight="1" outlineLevel="4" x14ac:dyDescent="0.2">
      <c r="A406" s="23" t="s">
        <v>39</v>
      </c>
      <c r="B406" s="33" t="s">
        <v>399</v>
      </c>
      <c r="C406" s="33" t="s">
        <v>4</v>
      </c>
      <c r="D406" s="31">
        <v>431666.66</v>
      </c>
      <c r="E406" s="31">
        <v>431550</v>
      </c>
      <c r="F406" s="73">
        <f t="shared" si="70"/>
        <v>99.972974516957137</v>
      </c>
    </row>
    <row r="407" spans="1:6" s="65" customFormat="1" ht="57.75" customHeight="1" x14ac:dyDescent="0.2">
      <c r="A407" s="23" t="s">
        <v>215</v>
      </c>
      <c r="B407" s="24" t="s">
        <v>306</v>
      </c>
      <c r="C407" s="24" t="s">
        <v>1</v>
      </c>
      <c r="D407" s="31">
        <f>D408+D411</f>
        <v>17324004.740000002</v>
      </c>
      <c r="E407" s="31">
        <f>E408+E411</f>
        <v>17301661.710000001</v>
      </c>
      <c r="F407" s="73">
        <f t="shared" ref="F407:F452" si="79">E407/D407*100</f>
        <v>99.871028492918782</v>
      </c>
    </row>
    <row r="408" spans="1:6" s="65" customFormat="1" ht="45.75" customHeight="1" x14ac:dyDescent="0.2">
      <c r="A408" s="23" t="s">
        <v>438</v>
      </c>
      <c r="B408" s="24" t="s">
        <v>437</v>
      </c>
      <c r="C408" s="24" t="s">
        <v>1</v>
      </c>
      <c r="D408" s="31">
        <f t="shared" ref="D408:E409" si="80">D409</f>
        <v>12534839.800000001</v>
      </c>
      <c r="E408" s="31">
        <f t="shared" si="80"/>
        <v>12534839.800000001</v>
      </c>
      <c r="F408" s="73">
        <f t="shared" si="79"/>
        <v>100</v>
      </c>
    </row>
    <row r="409" spans="1:6" s="65" customFormat="1" ht="31.5" customHeight="1" x14ac:dyDescent="0.2">
      <c r="A409" s="23" t="s">
        <v>265</v>
      </c>
      <c r="B409" s="24" t="s">
        <v>437</v>
      </c>
      <c r="C409" s="24" t="s">
        <v>123</v>
      </c>
      <c r="D409" s="31">
        <f t="shared" si="80"/>
        <v>12534839.800000001</v>
      </c>
      <c r="E409" s="31">
        <f t="shared" si="80"/>
        <v>12534839.800000001</v>
      </c>
      <c r="F409" s="73">
        <f t="shared" si="79"/>
        <v>100</v>
      </c>
    </row>
    <row r="410" spans="1:6" s="65" customFormat="1" ht="31.5" customHeight="1" x14ac:dyDescent="0.2">
      <c r="A410" s="23" t="s">
        <v>124</v>
      </c>
      <c r="B410" s="24" t="s">
        <v>437</v>
      </c>
      <c r="C410" s="24" t="s">
        <v>125</v>
      </c>
      <c r="D410" s="31">
        <v>12534839.800000001</v>
      </c>
      <c r="E410" s="31">
        <v>12534839.800000001</v>
      </c>
      <c r="F410" s="73">
        <f t="shared" si="79"/>
        <v>100</v>
      </c>
    </row>
    <row r="411" spans="1:6" s="65" customFormat="1" ht="63.75" customHeight="1" x14ac:dyDescent="0.2">
      <c r="A411" s="23" t="s">
        <v>214</v>
      </c>
      <c r="B411" s="24" t="s">
        <v>307</v>
      </c>
      <c r="C411" s="24" t="s">
        <v>1</v>
      </c>
      <c r="D411" s="31">
        <f>D412+D414</f>
        <v>4789164.9399999995</v>
      </c>
      <c r="E411" s="31">
        <f>E412+E414</f>
        <v>4766821.91</v>
      </c>
      <c r="F411" s="73">
        <f t="shared" si="79"/>
        <v>99.53346710167807</v>
      </c>
    </row>
    <row r="412" spans="1:6" s="65" customFormat="1" ht="39.75" customHeight="1" x14ac:dyDescent="0.2">
      <c r="A412" s="23" t="s">
        <v>107</v>
      </c>
      <c r="B412" s="24" t="s">
        <v>307</v>
      </c>
      <c r="C412" s="24" t="s">
        <v>38</v>
      </c>
      <c r="D412" s="31">
        <f>D413</f>
        <v>315758.59000000003</v>
      </c>
      <c r="E412" s="31">
        <f>E413</f>
        <v>298285.90999999997</v>
      </c>
      <c r="F412" s="73">
        <f t="shared" si="79"/>
        <v>94.466443494062972</v>
      </c>
    </row>
    <row r="413" spans="1:6" s="65" customFormat="1" ht="36.75" customHeight="1" x14ac:dyDescent="0.2">
      <c r="A413" s="23" t="s">
        <v>39</v>
      </c>
      <c r="B413" s="24" t="s">
        <v>307</v>
      </c>
      <c r="C413" s="24" t="s">
        <v>4</v>
      </c>
      <c r="D413" s="31">
        <v>315758.59000000003</v>
      </c>
      <c r="E413" s="31">
        <v>298285.90999999997</v>
      </c>
      <c r="F413" s="73">
        <f t="shared" si="79"/>
        <v>94.466443494062972</v>
      </c>
    </row>
    <row r="414" spans="1:6" s="65" customFormat="1" ht="36.75" customHeight="1" x14ac:dyDescent="0.2">
      <c r="A414" s="23" t="s">
        <v>265</v>
      </c>
      <c r="B414" s="24" t="s">
        <v>307</v>
      </c>
      <c r="C414" s="24" t="s">
        <v>123</v>
      </c>
      <c r="D414" s="31">
        <f>D415</f>
        <v>4473406.3499999996</v>
      </c>
      <c r="E414" s="31">
        <f>E415</f>
        <v>4468536</v>
      </c>
      <c r="F414" s="73">
        <f t="shared" si="79"/>
        <v>99.891126590813741</v>
      </c>
    </row>
    <row r="415" spans="1:6" s="65" customFormat="1" ht="21.75" customHeight="1" x14ac:dyDescent="0.2">
      <c r="A415" s="23" t="s">
        <v>124</v>
      </c>
      <c r="B415" s="24" t="s">
        <v>307</v>
      </c>
      <c r="C415" s="24" t="s">
        <v>125</v>
      </c>
      <c r="D415" s="31">
        <v>4473406.3499999996</v>
      </c>
      <c r="E415" s="32">
        <v>4468536</v>
      </c>
      <c r="F415" s="73">
        <f t="shared" si="79"/>
        <v>99.891126590813741</v>
      </c>
    </row>
    <row r="416" spans="1:6" s="65" customFormat="1" ht="35.25" customHeight="1" outlineLevel="5" x14ac:dyDescent="0.2">
      <c r="A416" s="20" t="s">
        <v>186</v>
      </c>
      <c r="B416" s="24" t="s">
        <v>108</v>
      </c>
      <c r="C416" s="24" t="s">
        <v>1</v>
      </c>
      <c r="D416" s="31">
        <f t="shared" ref="D416:E418" si="81">D417</f>
        <v>850000</v>
      </c>
      <c r="E416" s="31">
        <f t="shared" si="81"/>
        <v>745860.45</v>
      </c>
      <c r="F416" s="73">
        <f>E416/D416*100</f>
        <v>87.748288235294112</v>
      </c>
    </row>
    <row r="417" spans="1:6" s="65" customFormat="1" ht="35.25" customHeight="1" outlineLevel="5" x14ac:dyDescent="0.2">
      <c r="A417" s="23" t="s">
        <v>109</v>
      </c>
      <c r="B417" s="24" t="s">
        <v>98</v>
      </c>
      <c r="C417" s="24" t="s">
        <v>1</v>
      </c>
      <c r="D417" s="31">
        <f t="shared" si="81"/>
        <v>850000</v>
      </c>
      <c r="E417" s="31">
        <f t="shared" si="81"/>
        <v>745860.45</v>
      </c>
      <c r="F417" s="73">
        <f>E417/D417*100</f>
        <v>87.748288235294112</v>
      </c>
    </row>
    <row r="418" spans="1:6" s="65" customFormat="1" ht="30" customHeight="1" outlineLevel="5" x14ac:dyDescent="0.2">
      <c r="A418" s="20" t="s">
        <v>107</v>
      </c>
      <c r="B418" s="24" t="s">
        <v>98</v>
      </c>
      <c r="C418" s="24" t="s">
        <v>38</v>
      </c>
      <c r="D418" s="31">
        <f t="shared" si="81"/>
        <v>850000</v>
      </c>
      <c r="E418" s="31">
        <f t="shared" si="81"/>
        <v>745860.45</v>
      </c>
      <c r="F418" s="73">
        <f>E418/D418*100</f>
        <v>87.748288235294112</v>
      </c>
    </row>
    <row r="419" spans="1:6" s="65" customFormat="1" ht="31.5" customHeight="1" outlineLevel="5" x14ac:dyDescent="0.2">
      <c r="A419" s="23" t="s">
        <v>39</v>
      </c>
      <c r="B419" s="24" t="s">
        <v>98</v>
      </c>
      <c r="C419" s="24" t="s">
        <v>4</v>
      </c>
      <c r="D419" s="31">
        <v>850000</v>
      </c>
      <c r="E419" s="32">
        <v>745860.45</v>
      </c>
      <c r="F419" s="73">
        <f>E419/D419*100</f>
        <v>87.748288235294112</v>
      </c>
    </row>
    <row r="420" spans="1:6" s="39" customFormat="1" ht="44.25" customHeight="1" outlineLevel="2" x14ac:dyDescent="0.2">
      <c r="A420" s="67" t="s">
        <v>182</v>
      </c>
      <c r="B420" s="37" t="s">
        <v>113</v>
      </c>
      <c r="C420" s="37" t="s">
        <v>1</v>
      </c>
      <c r="D420" s="38">
        <f t="shared" ref="D420:E423" si="82">D421</f>
        <v>3525000</v>
      </c>
      <c r="E420" s="38">
        <f t="shared" si="82"/>
        <v>3525000</v>
      </c>
      <c r="F420" s="73">
        <f t="shared" si="79"/>
        <v>100</v>
      </c>
    </row>
    <row r="421" spans="1:6" s="65" customFormat="1" ht="44.25" customHeight="1" outlineLevel="2" x14ac:dyDescent="0.2">
      <c r="A421" s="45" t="s">
        <v>183</v>
      </c>
      <c r="B421" s="33" t="s">
        <v>114</v>
      </c>
      <c r="C421" s="33" t="s">
        <v>1</v>
      </c>
      <c r="D421" s="31">
        <f t="shared" si="82"/>
        <v>3525000</v>
      </c>
      <c r="E421" s="31">
        <f t="shared" si="82"/>
        <v>3525000</v>
      </c>
      <c r="F421" s="73">
        <f t="shared" si="79"/>
        <v>100</v>
      </c>
    </row>
    <row r="422" spans="1:6" s="65" customFormat="1" ht="35.25" customHeight="1" outlineLevel="2" x14ac:dyDescent="0.2">
      <c r="A422" s="46" t="s">
        <v>28</v>
      </c>
      <c r="B422" s="44" t="s">
        <v>115</v>
      </c>
      <c r="C422" s="33" t="s">
        <v>1</v>
      </c>
      <c r="D422" s="31">
        <f t="shared" si="82"/>
        <v>3525000</v>
      </c>
      <c r="E422" s="31">
        <f t="shared" si="82"/>
        <v>3525000</v>
      </c>
      <c r="F422" s="73">
        <f t="shared" si="79"/>
        <v>100</v>
      </c>
    </row>
    <row r="423" spans="1:6" s="65" customFormat="1" ht="21.75" customHeight="1" outlineLevel="2" x14ac:dyDescent="0.2">
      <c r="A423" s="46" t="s">
        <v>40</v>
      </c>
      <c r="B423" s="44" t="s">
        <v>115</v>
      </c>
      <c r="C423" s="33" t="s">
        <v>41</v>
      </c>
      <c r="D423" s="31">
        <f t="shared" si="82"/>
        <v>3525000</v>
      </c>
      <c r="E423" s="31">
        <f t="shared" si="82"/>
        <v>3525000</v>
      </c>
      <c r="F423" s="73">
        <f t="shared" si="79"/>
        <v>100</v>
      </c>
    </row>
    <row r="424" spans="1:6" s="65" customFormat="1" ht="51" customHeight="1" outlineLevel="2" x14ac:dyDescent="0.2">
      <c r="A424" s="29" t="s">
        <v>278</v>
      </c>
      <c r="B424" s="44" t="s">
        <v>115</v>
      </c>
      <c r="C424" s="33" t="s">
        <v>29</v>
      </c>
      <c r="D424" s="31">
        <v>3525000</v>
      </c>
      <c r="E424" s="32">
        <v>3525000</v>
      </c>
      <c r="F424" s="73">
        <f t="shared" si="79"/>
        <v>100</v>
      </c>
    </row>
    <row r="425" spans="1:6" s="39" customFormat="1" ht="30.75" customHeight="1" outlineLevel="2" x14ac:dyDescent="0.2">
      <c r="A425" s="42" t="s">
        <v>193</v>
      </c>
      <c r="B425" s="37" t="s">
        <v>199</v>
      </c>
      <c r="C425" s="37" t="s">
        <v>1</v>
      </c>
      <c r="D425" s="38">
        <f>D426</f>
        <v>21831223.43</v>
      </c>
      <c r="E425" s="38">
        <f>E426</f>
        <v>18690456.909999996</v>
      </c>
      <c r="F425" s="73">
        <f t="shared" si="79"/>
        <v>85.613419559052147</v>
      </c>
    </row>
    <row r="426" spans="1:6" s="65" customFormat="1" ht="30.75" customHeight="1" outlineLevel="2" x14ac:dyDescent="0.2">
      <c r="A426" s="47" t="s">
        <v>329</v>
      </c>
      <c r="B426" s="48" t="s">
        <v>330</v>
      </c>
      <c r="C426" s="33" t="s">
        <v>1</v>
      </c>
      <c r="D426" s="31">
        <f>D427+D430+D433+D436+D439+D442+D445+D448+D451+D454+D457</f>
        <v>21831223.43</v>
      </c>
      <c r="E426" s="31">
        <f>E427+E430+E433+E436+E439+E442+E445+E448+E451+E454+E457</f>
        <v>18690456.909999996</v>
      </c>
      <c r="F426" s="73">
        <f t="shared" si="79"/>
        <v>85.613419559052147</v>
      </c>
    </row>
    <row r="427" spans="1:6" s="65" customFormat="1" ht="30.75" customHeight="1" outlineLevel="2" x14ac:dyDescent="0.2">
      <c r="A427" s="29" t="s">
        <v>194</v>
      </c>
      <c r="B427" s="33" t="s">
        <v>200</v>
      </c>
      <c r="C427" s="33" t="s">
        <v>1</v>
      </c>
      <c r="D427" s="31">
        <f t="shared" ref="D427:E428" si="83">D428</f>
        <v>850000</v>
      </c>
      <c r="E427" s="31">
        <f t="shared" si="83"/>
        <v>849534.26</v>
      </c>
      <c r="F427" s="73">
        <f t="shared" si="79"/>
        <v>99.945207058823527</v>
      </c>
    </row>
    <row r="428" spans="1:6" s="65" customFormat="1" ht="41.25" customHeight="1" outlineLevel="2" x14ac:dyDescent="0.2">
      <c r="A428" s="34" t="s">
        <v>107</v>
      </c>
      <c r="B428" s="33" t="s">
        <v>200</v>
      </c>
      <c r="C428" s="33" t="s">
        <v>38</v>
      </c>
      <c r="D428" s="31">
        <f t="shared" si="83"/>
        <v>850000</v>
      </c>
      <c r="E428" s="31">
        <f t="shared" si="83"/>
        <v>849534.26</v>
      </c>
      <c r="F428" s="73">
        <f t="shared" si="79"/>
        <v>99.945207058823527</v>
      </c>
    </row>
    <row r="429" spans="1:6" s="65" customFormat="1" ht="37.5" customHeight="1" outlineLevel="2" x14ac:dyDescent="0.2">
      <c r="A429" s="29" t="s">
        <v>39</v>
      </c>
      <c r="B429" s="33" t="s">
        <v>200</v>
      </c>
      <c r="C429" s="33" t="s">
        <v>4</v>
      </c>
      <c r="D429" s="31">
        <v>850000</v>
      </c>
      <c r="E429" s="32">
        <v>849534.26</v>
      </c>
      <c r="F429" s="73">
        <f t="shared" si="79"/>
        <v>99.945207058823527</v>
      </c>
    </row>
    <row r="430" spans="1:6" s="65" customFormat="1" ht="24.75" customHeight="1" outlineLevel="2" x14ac:dyDescent="0.2">
      <c r="A430" s="29" t="s">
        <v>296</v>
      </c>
      <c r="B430" s="33" t="s">
        <v>297</v>
      </c>
      <c r="C430" s="33" t="s">
        <v>1</v>
      </c>
      <c r="D430" s="31">
        <f t="shared" ref="D430:E434" si="84">D431</f>
        <v>245600</v>
      </c>
      <c r="E430" s="31">
        <f t="shared" si="84"/>
        <v>239406.77</v>
      </c>
      <c r="F430" s="73">
        <f t="shared" si="79"/>
        <v>97.478326547231262</v>
      </c>
    </row>
    <row r="431" spans="1:6" s="65" customFormat="1" ht="35.25" customHeight="1" outlineLevel="2" x14ac:dyDescent="0.2">
      <c r="A431" s="29" t="s">
        <v>107</v>
      </c>
      <c r="B431" s="33" t="s">
        <v>297</v>
      </c>
      <c r="C431" s="33" t="s">
        <v>38</v>
      </c>
      <c r="D431" s="31">
        <f t="shared" si="84"/>
        <v>245600</v>
      </c>
      <c r="E431" s="31">
        <f t="shared" si="84"/>
        <v>239406.77</v>
      </c>
      <c r="F431" s="73">
        <f t="shared" si="79"/>
        <v>97.478326547231262</v>
      </c>
    </row>
    <row r="432" spans="1:6" s="65" customFormat="1" ht="39.75" customHeight="1" outlineLevel="2" x14ac:dyDescent="0.2">
      <c r="A432" s="29" t="s">
        <v>225</v>
      </c>
      <c r="B432" s="33" t="s">
        <v>297</v>
      </c>
      <c r="C432" s="33" t="s">
        <v>4</v>
      </c>
      <c r="D432" s="31">
        <v>245600</v>
      </c>
      <c r="E432" s="32">
        <v>239406.77</v>
      </c>
      <c r="F432" s="73">
        <f t="shared" si="79"/>
        <v>97.478326547231262</v>
      </c>
    </row>
    <row r="433" spans="1:6" s="65" customFormat="1" ht="24.75" customHeight="1" outlineLevel="2" x14ac:dyDescent="0.2">
      <c r="A433" s="29" t="s">
        <v>298</v>
      </c>
      <c r="B433" s="33" t="s">
        <v>224</v>
      </c>
      <c r="C433" s="33" t="s">
        <v>1</v>
      </c>
      <c r="D433" s="31">
        <f t="shared" si="84"/>
        <v>50000</v>
      </c>
      <c r="E433" s="31">
        <f t="shared" si="84"/>
        <v>49834.64</v>
      </c>
      <c r="F433" s="73">
        <f t="shared" si="79"/>
        <v>99.669279999999986</v>
      </c>
    </row>
    <row r="434" spans="1:6" s="65" customFormat="1" ht="35.25" customHeight="1" outlineLevel="2" x14ac:dyDescent="0.2">
      <c r="A434" s="29" t="s">
        <v>107</v>
      </c>
      <c r="B434" s="33" t="s">
        <v>224</v>
      </c>
      <c r="C434" s="33" t="s">
        <v>38</v>
      </c>
      <c r="D434" s="31">
        <f t="shared" si="84"/>
        <v>50000</v>
      </c>
      <c r="E434" s="31">
        <f t="shared" si="84"/>
        <v>49834.64</v>
      </c>
      <c r="F434" s="73">
        <f t="shared" si="79"/>
        <v>99.669279999999986</v>
      </c>
    </row>
    <row r="435" spans="1:6" s="65" customFormat="1" ht="39.75" customHeight="1" outlineLevel="2" x14ac:dyDescent="0.2">
      <c r="A435" s="29" t="s">
        <v>225</v>
      </c>
      <c r="B435" s="33" t="s">
        <v>224</v>
      </c>
      <c r="C435" s="33" t="s">
        <v>4</v>
      </c>
      <c r="D435" s="31">
        <v>50000</v>
      </c>
      <c r="E435" s="32">
        <v>49834.64</v>
      </c>
      <c r="F435" s="73">
        <f t="shared" si="79"/>
        <v>99.669279999999986</v>
      </c>
    </row>
    <row r="436" spans="1:6" s="65" customFormat="1" ht="30.75" customHeight="1" outlineLevel="2" x14ac:dyDescent="0.2">
      <c r="A436" s="29" t="s">
        <v>195</v>
      </c>
      <c r="B436" s="33" t="s">
        <v>201</v>
      </c>
      <c r="C436" s="33" t="s">
        <v>1</v>
      </c>
      <c r="D436" s="31">
        <f t="shared" ref="D436:E437" si="85">D437</f>
        <v>4702180</v>
      </c>
      <c r="E436" s="31">
        <f t="shared" si="85"/>
        <v>3307896.12</v>
      </c>
      <c r="F436" s="73">
        <f t="shared" si="79"/>
        <v>70.348138948317597</v>
      </c>
    </row>
    <row r="437" spans="1:6" s="65" customFormat="1" ht="40.5" customHeight="1" outlineLevel="2" x14ac:dyDescent="0.2">
      <c r="A437" s="29" t="s">
        <v>107</v>
      </c>
      <c r="B437" s="33" t="s">
        <v>201</v>
      </c>
      <c r="C437" s="33" t="s">
        <v>38</v>
      </c>
      <c r="D437" s="31">
        <f t="shared" si="85"/>
        <v>4702180</v>
      </c>
      <c r="E437" s="31">
        <f t="shared" si="85"/>
        <v>3307896.12</v>
      </c>
      <c r="F437" s="73">
        <f t="shared" si="79"/>
        <v>70.348138948317597</v>
      </c>
    </row>
    <row r="438" spans="1:6" s="65" customFormat="1" ht="42" customHeight="1" outlineLevel="2" x14ac:dyDescent="0.2">
      <c r="A438" s="29" t="s">
        <v>39</v>
      </c>
      <c r="B438" s="33" t="s">
        <v>201</v>
      </c>
      <c r="C438" s="33" t="s">
        <v>4</v>
      </c>
      <c r="D438" s="31">
        <v>4702180</v>
      </c>
      <c r="E438" s="31">
        <v>3307896.12</v>
      </c>
      <c r="F438" s="73">
        <f t="shared" si="79"/>
        <v>70.348138948317597</v>
      </c>
    </row>
    <row r="439" spans="1:6" s="65" customFormat="1" ht="30.75" customHeight="1" outlineLevel="2" x14ac:dyDescent="0.2">
      <c r="A439" s="29" t="s">
        <v>196</v>
      </c>
      <c r="B439" s="33" t="s">
        <v>202</v>
      </c>
      <c r="C439" s="33" t="s">
        <v>1</v>
      </c>
      <c r="D439" s="31">
        <f t="shared" ref="D439:E440" si="86">D440</f>
        <v>100000</v>
      </c>
      <c r="E439" s="31">
        <f t="shared" si="86"/>
        <v>92499.96</v>
      </c>
      <c r="F439" s="73">
        <f t="shared" si="79"/>
        <v>92.499960000000002</v>
      </c>
    </row>
    <row r="440" spans="1:6" s="65" customFormat="1" ht="36.75" customHeight="1" outlineLevel="2" x14ac:dyDescent="0.2">
      <c r="A440" s="29" t="s">
        <v>107</v>
      </c>
      <c r="B440" s="33" t="s">
        <v>202</v>
      </c>
      <c r="C440" s="33" t="s">
        <v>38</v>
      </c>
      <c r="D440" s="31">
        <f t="shared" si="86"/>
        <v>100000</v>
      </c>
      <c r="E440" s="31">
        <f t="shared" si="86"/>
        <v>92499.96</v>
      </c>
      <c r="F440" s="73">
        <f t="shared" si="79"/>
        <v>92.499960000000002</v>
      </c>
    </row>
    <row r="441" spans="1:6" s="65" customFormat="1" ht="36.75" customHeight="1" outlineLevel="2" x14ac:dyDescent="0.2">
      <c r="A441" s="29" t="s">
        <v>39</v>
      </c>
      <c r="B441" s="33" t="s">
        <v>202</v>
      </c>
      <c r="C441" s="33" t="s">
        <v>4</v>
      </c>
      <c r="D441" s="31">
        <v>100000</v>
      </c>
      <c r="E441" s="32">
        <v>92499.96</v>
      </c>
      <c r="F441" s="73">
        <f t="shared" si="79"/>
        <v>92.499960000000002</v>
      </c>
    </row>
    <row r="442" spans="1:6" s="65" customFormat="1" ht="24.75" customHeight="1" outlineLevel="2" x14ac:dyDescent="0.2">
      <c r="A442" s="29" t="s">
        <v>261</v>
      </c>
      <c r="B442" s="33" t="s">
        <v>260</v>
      </c>
      <c r="C442" s="33" t="s">
        <v>1</v>
      </c>
      <c r="D442" s="31">
        <f t="shared" ref="D442:E443" si="87">D443</f>
        <v>600000</v>
      </c>
      <c r="E442" s="31">
        <f t="shared" si="87"/>
        <v>207216.4</v>
      </c>
      <c r="F442" s="73">
        <f t="shared" si="79"/>
        <v>34.536066666666663</v>
      </c>
    </row>
    <row r="443" spans="1:6" s="65" customFormat="1" ht="38.25" customHeight="1" outlineLevel="2" x14ac:dyDescent="0.2">
      <c r="A443" s="29" t="s">
        <v>107</v>
      </c>
      <c r="B443" s="33" t="s">
        <v>260</v>
      </c>
      <c r="C443" s="33" t="s">
        <v>38</v>
      </c>
      <c r="D443" s="31">
        <f t="shared" si="87"/>
        <v>600000</v>
      </c>
      <c r="E443" s="31">
        <f t="shared" si="87"/>
        <v>207216.4</v>
      </c>
      <c r="F443" s="73">
        <f t="shared" si="79"/>
        <v>34.536066666666663</v>
      </c>
    </row>
    <row r="444" spans="1:6" s="65" customFormat="1" ht="39.75" customHeight="1" outlineLevel="2" x14ac:dyDescent="0.2">
      <c r="A444" s="29" t="s">
        <v>225</v>
      </c>
      <c r="B444" s="33" t="s">
        <v>260</v>
      </c>
      <c r="C444" s="33" t="s">
        <v>4</v>
      </c>
      <c r="D444" s="31">
        <v>600000</v>
      </c>
      <c r="E444" s="32">
        <v>207216.4</v>
      </c>
      <c r="F444" s="73">
        <f t="shared" si="79"/>
        <v>34.536066666666663</v>
      </c>
    </row>
    <row r="445" spans="1:6" s="65" customFormat="1" ht="30.75" customHeight="1" outlineLevel="2" x14ac:dyDescent="0.2">
      <c r="A445" s="29" t="s">
        <v>263</v>
      </c>
      <c r="B445" s="33" t="s">
        <v>262</v>
      </c>
      <c r="C445" s="33" t="s">
        <v>1</v>
      </c>
      <c r="D445" s="31">
        <f t="shared" ref="D445:E457" si="88">D446</f>
        <v>4649961.17</v>
      </c>
      <c r="E445" s="31">
        <f t="shared" si="88"/>
        <v>3656113.07</v>
      </c>
      <c r="F445" s="73">
        <f t="shared" si="79"/>
        <v>78.626744102467413</v>
      </c>
    </row>
    <row r="446" spans="1:6" s="65" customFormat="1" ht="35.25" customHeight="1" outlineLevel="2" x14ac:dyDescent="0.2">
      <c r="A446" s="29" t="s">
        <v>107</v>
      </c>
      <c r="B446" s="33" t="s">
        <v>262</v>
      </c>
      <c r="C446" s="33" t="s">
        <v>38</v>
      </c>
      <c r="D446" s="31">
        <f t="shared" si="88"/>
        <v>4649961.17</v>
      </c>
      <c r="E446" s="31">
        <f t="shared" si="88"/>
        <v>3656113.07</v>
      </c>
      <c r="F446" s="73">
        <f t="shared" si="79"/>
        <v>78.626744102467413</v>
      </c>
    </row>
    <row r="447" spans="1:6" s="65" customFormat="1" ht="39.75" customHeight="1" outlineLevel="2" x14ac:dyDescent="0.2">
      <c r="A447" s="29" t="s">
        <v>225</v>
      </c>
      <c r="B447" s="33" t="s">
        <v>262</v>
      </c>
      <c r="C447" s="33" t="s">
        <v>4</v>
      </c>
      <c r="D447" s="31">
        <v>4649961.17</v>
      </c>
      <c r="E447" s="32">
        <v>3656113.07</v>
      </c>
      <c r="F447" s="73">
        <f t="shared" si="79"/>
        <v>78.626744102467413</v>
      </c>
    </row>
    <row r="448" spans="1:6" s="65" customFormat="1" ht="39.75" customHeight="1" outlineLevel="2" x14ac:dyDescent="0.2">
      <c r="A448" s="29" t="s">
        <v>300</v>
      </c>
      <c r="B448" s="33" t="s">
        <v>299</v>
      </c>
      <c r="C448" s="33" t="s">
        <v>1</v>
      </c>
      <c r="D448" s="31">
        <f t="shared" si="88"/>
        <v>35000</v>
      </c>
      <c r="E448" s="31">
        <f t="shared" si="88"/>
        <v>35000</v>
      </c>
      <c r="F448" s="73">
        <f t="shared" si="79"/>
        <v>100</v>
      </c>
    </row>
    <row r="449" spans="1:6" s="65" customFormat="1" ht="39.75" customHeight="1" outlineLevel="2" x14ac:dyDescent="0.2">
      <c r="A449" s="29" t="s">
        <v>107</v>
      </c>
      <c r="B449" s="33" t="s">
        <v>299</v>
      </c>
      <c r="C449" s="33" t="s">
        <v>38</v>
      </c>
      <c r="D449" s="31">
        <f t="shared" si="88"/>
        <v>35000</v>
      </c>
      <c r="E449" s="31">
        <f t="shared" si="88"/>
        <v>35000</v>
      </c>
      <c r="F449" s="73">
        <f t="shared" si="79"/>
        <v>100</v>
      </c>
    </row>
    <row r="450" spans="1:6" s="65" customFormat="1" ht="39.75" customHeight="1" outlineLevel="2" x14ac:dyDescent="0.2">
      <c r="A450" s="29" t="s">
        <v>225</v>
      </c>
      <c r="B450" s="33" t="s">
        <v>299</v>
      </c>
      <c r="C450" s="33" t="s">
        <v>4</v>
      </c>
      <c r="D450" s="31">
        <v>35000</v>
      </c>
      <c r="E450" s="32">
        <v>35000</v>
      </c>
      <c r="F450" s="73">
        <f t="shared" si="79"/>
        <v>100</v>
      </c>
    </row>
    <row r="451" spans="1:6" s="65" customFormat="1" ht="39.75" customHeight="1" outlineLevel="2" x14ac:dyDescent="0.2">
      <c r="A451" s="29" t="s">
        <v>516</v>
      </c>
      <c r="B451" s="33" t="s">
        <v>301</v>
      </c>
      <c r="C451" s="33" t="s">
        <v>1</v>
      </c>
      <c r="D451" s="31">
        <f t="shared" si="88"/>
        <v>5700000</v>
      </c>
      <c r="E451" s="31">
        <f t="shared" si="88"/>
        <v>5354473.43</v>
      </c>
      <c r="F451" s="73">
        <f t="shared" si="79"/>
        <v>93.938130350877188</v>
      </c>
    </row>
    <row r="452" spans="1:6" s="65" customFormat="1" ht="39.75" customHeight="1" outlineLevel="2" x14ac:dyDescent="0.2">
      <c r="A452" s="29" t="s">
        <v>107</v>
      </c>
      <c r="B452" s="33" t="s">
        <v>301</v>
      </c>
      <c r="C452" s="33" t="s">
        <v>38</v>
      </c>
      <c r="D452" s="31">
        <f t="shared" si="88"/>
        <v>5700000</v>
      </c>
      <c r="E452" s="31">
        <f t="shared" si="88"/>
        <v>5354473.43</v>
      </c>
      <c r="F452" s="73">
        <f t="shared" si="79"/>
        <v>93.938130350877188</v>
      </c>
    </row>
    <row r="453" spans="1:6" s="65" customFormat="1" ht="39.75" customHeight="1" outlineLevel="2" x14ac:dyDescent="0.2">
      <c r="A453" s="29" t="s">
        <v>225</v>
      </c>
      <c r="B453" s="33" t="s">
        <v>301</v>
      </c>
      <c r="C453" s="33" t="s">
        <v>4</v>
      </c>
      <c r="D453" s="31">
        <v>5700000</v>
      </c>
      <c r="E453" s="32">
        <v>5354473.43</v>
      </c>
      <c r="F453" s="73">
        <f t="shared" ref="F453:F503" si="89">E453/D453*100</f>
        <v>93.938130350877188</v>
      </c>
    </row>
    <row r="454" spans="1:6" s="65" customFormat="1" ht="39.75" customHeight="1" outlineLevel="2" x14ac:dyDescent="0.2">
      <c r="A454" s="29" t="s">
        <v>302</v>
      </c>
      <c r="B454" s="33" t="s">
        <v>303</v>
      </c>
      <c r="C454" s="33" t="s">
        <v>1</v>
      </c>
      <c r="D454" s="31">
        <f t="shared" si="88"/>
        <v>4849497.43</v>
      </c>
      <c r="E454" s="31">
        <f t="shared" si="88"/>
        <v>4849497.43</v>
      </c>
      <c r="F454" s="73">
        <f t="shared" si="89"/>
        <v>100</v>
      </c>
    </row>
    <row r="455" spans="1:6" s="65" customFormat="1" ht="39.75" customHeight="1" outlineLevel="2" x14ac:dyDescent="0.2">
      <c r="A455" s="29" t="s">
        <v>107</v>
      </c>
      <c r="B455" s="33" t="s">
        <v>303</v>
      </c>
      <c r="C455" s="33" t="s">
        <v>38</v>
      </c>
      <c r="D455" s="31">
        <f t="shared" si="88"/>
        <v>4849497.43</v>
      </c>
      <c r="E455" s="31">
        <f t="shared" si="88"/>
        <v>4849497.43</v>
      </c>
      <c r="F455" s="73">
        <f t="shared" si="89"/>
        <v>100</v>
      </c>
    </row>
    <row r="456" spans="1:6" s="65" customFormat="1" ht="39.75" customHeight="1" outlineLevel="2" x14ac:dyDescent="0.2">
      <c r="A456" s="29" t="s">
        <v>225</v>
      </c>
      <c r="B456" s="33" t="s">
        <v>303</v>
      </c>
      <c r="C456" s="33" t="s">
        <v>4</v>
      </c>
      <c r="D456" s="31">
        <v>4849497.43</v>
      </c>
      <c r="E456" s="32">
        <v>4849497.43</v>
      </c>
      <c r="F456" s="73">
        <f t="shared" si="89"/>
        <v>100</v>
      </c>
    </row>
    <row r="457" spans="1:6" s="65" customFormat="1" ht="39.75" customHeight="1" outlineLevel="2" x14ac:dyDescent="0.2">
      <c r="A457" s="29" t="s">
        <v>305</v>
      </c>
      <c r="B457" s="33" t="s">
        <v>304</v>
      </c>
      <c r="C457" s="33" t="s">
        <v>1</v>
      </c>
      <c r="D457" s="31">
        <f t="shared" si="88"/>
        <v>48984.83</v>
      </c>
      <c r="E457" s="31">
        <f t="shared" si="88"/>
        <v>48984.83</v>
      </c>
      <c r="F457" s="73">
        <f t="shared" si="89"/>
        <v>100</v>
      </c>
    </row>
    <row r="458" spans="1:6" s="65" customFormat="1" ht="39.75" customHeight="1" outlineLevel="2" x14ac:dyDescent="0.2">
      <c r="A458" s="20" t="s">
        <v>107</v>
      </c>
      <c r="B458" s="24" t="s">
        <v>304</v>
      </c>
      <c r="C458" s="24" t="s">
        <v>38</v>
      </c>
      <c r="D458" s="31">
        <f t="shared" ref="D458:E458" si="90">D459</f>
        <v>48984.83</v>
      </c>
      <c r="E458" s="31">
        <f t="shared" si="90"/>
        <v>48984.83</v>
      </c>
      <c r="F458" s="73">
        <f t="shared" si="89"/>
        <v>100</v>
      </c>
    </row>
    <row r="459" spans="1:6" s="65" customFormat="1" ht="39.75" customHeight="1" outlineLevel="2" x14ac:dyDescent="0.2">
      <c r="A459" s="20" t="s">
        <v>225</v>
      </c>
      <c r="B459" s="24" t="s">
        <v>304</v>
      </c>
      <c r="C459" s="24" t="s">
        <v>4</v>
      </c>
      <c r="D459" s="31">
        <v>48984.83</v>
      </c>
      <c r="E459" s="32">
        <v>48984.83</v>
      </c>
      <c r="F459" s="73">
        <f t="shared" si="89"/>
        <v>100</v>
      </c>
    </row>
    <row r="460" spans="1:6" s="39" customFormat="1" ht="50.25" customHeight="1" outlineLevel="2" x14ac:dyDescent="0.2">
      <c r="A460" s="42" t="s">
        <v>189</v>
      </c>
      <c r="B460" s="37" t="s">
        <v>191</v>
      </c>
      <c r="C460" s="37" t="s">
        <v>1</v>
      </c>
      <c r="D460" s="38">
        <f>D462</f>
        <v>5434750</v>
      </c>
      <c r="E460" s="38">
        <f>E462</f>
        <v>5420640.2199999997</v>
      </c>
      <c r="F460" s="73">
        <f t="shared" si="89"/>
        <v>99.740378490270942</v>
      </c>
    </row>
    <row r="461" spans="1:6" s="65" customFormat="1" ht="34.5" customHeight="1" outlineLevel="2" x14ac:dyDescent="0.2">
      <c r="A461" s="47" t="s">
        <v>327</v>
      </c>
      <c r="B461" s="48" t="s">
        <v>328</v>
      </c>
      <c r="C461" s="33" t="s">
        <v>1</v>
      </c>
      <c r="D461" s="31">
        <f>D462</f>
        <v>5434750</v>
      </c>
      <c r="E461" s="31">
        <f>E462</f>
        <v>5420640.2199999997</v>
      </c>
      <c r="F461" s="73">
        <f t="shared" si="89"/>
        <v>99.740378490270942</v>
      </c>
    </row>
    <row r="462" spans="1:6" s="65" customFormat="1" ht="51.75" customHeight="1" outlineLevel="2" x14ac:dyDescent="0.2">
      <c r="A462" s="34" t="s">
        <v>190</v>
      </c>
      <c r="B462" s="33" t="s">
        <v>192</v>
      </c>
      <c r="C462" s="33" t="s">
        <v>1</v>
      </c>
      <c r="D462" s="31">
        <f t="shared" ref="D462:E463" si="91">D463</f>
        <v>5434750</v>
      </c>
      <c r="E462" s="31">
        <f t="shared" si="91"/>
        <v>5420640.2199999997</v>
      </c>
      <c r="F462" s="73">
        <f t="shared" si="89"/>
        <v>99.740378490270942</v>
      </c>
    </row>
    <row r="463" spans="1:6" s="65" customFormat="1" ht="36.75" customHeight="1" outlineLevel="2" x14ac:dyDescent="0.2">
      <c r="A463" s="23" t="s">
        <v>107</v>
      </c>
      <c r="B463" s="24" t="s">
        <v>192</v>
      </c>
      <c r="C463" s="24" t="s">
        <v>38</v>
      </c>
      <c r="D463" s="31">
        <f t="shared" si="91"/>
        <v>5434750</v>
      </c>
      <c r="E463" s="31">
        <f t="shared" si="91"/>
        <v>5420640.2199999997</v>
      </c>
      <c r="F463" s="73">
        <f t="shared" si="89"/>
        <v>99.740378490270942</v>
      </c>
    </row>
    <row r="464" spans="1:6" s="65" customFormat="1" ht="36" customHeight="1" outlineLevel="2" x14ac:dyDescent="0.2">
      <c r="A464" s="23" t="s">
        <v>39</v>
      </c>
      <c r="B464" s="24" t="s">
        <v>192</v>
      </c>
      <c r="C464" s="24" t="s">
        <v>4</v>
      </c>
      <c r="D464" s="31">
        <v>5434750</v>
      </c>
      <c r="E464" s="32">
        <v>5420640.2199999997</v>
      </c>
      <c r="F464" s="73">
        <f t="shared" si="89"/>
        <v>99.740378490270942</v>
      </c>
    </row>
    <row r="465" spans="1:6" s="39" customFormat="1" ht="48.75" customHeight="1" outlineLevel="2" x14ac:dyDescent="0.2">
      <c r="A465" s="35" t="s">
        <v>197</v>
      </c>
      <c r="B465" s="37" t="s">
        <v>203</v>
      </c>
      <c r="C465" s="37" t="s">
        <v>1</v>
      </c>
      <c r="D465" s="38">
        <f>D467+D470+D473+D476</f>
        <v>25972458.73</v>
      </c>
      <c r="E465" s="38">
        <f>E467+E470+E473+E476</f>
        <v>24458442.050000001</v>
      </c>
      <c r="F465" s="73">
        <f t="shared" si="89"/>
        <v>94.170684047516815</v>
      </c>
    </row>
    <row r="466" spans="1:6" s="65" customFormat="1" ht="32.25" customHeight="1" outlineLevel="2" x14ac:dyDescent="0.2">
      <c r="A466" s="47" t="s">
        <v>331</v>
      </c>
      <c r="B466" s="48" t="s">
        <v>332</v>
      </c>
      <c r="C466" s="33" t="s">
        <v>1</v>
      </c>
      <c r="D466" s="31">
        <f>D467+D470+D473</f>
        <v>18962311.98</v>
      </c>
      <c r="E466" s="31">
        <f>E467+E470+E473</f>
        <v>17448295.300000001</v>
      </c>
      <c r="F466" s="73">
        <f t="shared" si="89"/>
        <v>92.015653567999152</v>
      </c>
    </row>
    <row r="467" spans="1:6" s="65" customFormat="1" ht="30.75" customHeight="1" outlineLevel="2" x14ac:dyDescent="0.2">
      <c r="A467" s="29" t="s">
        <v>198</v>
      </c>
      <c r="B467" s="33" t="s">
        <v>204</v>
      </c>
      <c r="C467" s="33" t="s">
        <v>1</v>
      </c>
      <c r="D467" s="31">
        <f t="shared" ref="D467:E468" si="92">D468</f>
        <v>11514472</v>
      </c>
      <c r="E467" s="31">
        <f t="shared" si="92"/>
        <v>10000455.32</v>
      </c>
      <c r="F467" s="73">
        <f t="shared" si="89"/>
        <v>86.851184492002758</v>
      </c>
    </row>
    <row r="468" spans="1:6" s="65" customFormat="1" ht="37.5" customHeight="1" outlineLevel="2" x14ac:dyDescent="0.2">
      <c r="A468" s="29" t="s">
        <v>107</v>
      </c>
      <c r="B468" s="33" t="s">
        <v>204</v>
      </c>
      <c r="C468" s="33" t="s">
        <v>38</v>
      </c>
      <c r="D468" s="31">
        <f t="shared" si="92"/>
        <v>11514472</v>
      </c>
      <c r="E468" s="31">
        <f t="shared" si="92"/>
        <v>10000455.32</v>
      </c>
      <c r="F468" s="73">
        <f t="shared" si="89"/>
        <v>86.851184492002758</v>
      </c>
    </row>
    <row r="469" spans="1:6" s="65" customFormat="1" ht="36" customHeight="1" outlineLevel="2" x14ac:dyDescent="0.2">
      <c r="A469" s="29" t="s">
        <v>39</v>
      </c>
      <c r="B469" s="33" t="s">
        <v>204</v>
      </c>
      <c r="C469" s="33" t="s">
        <v>4</v>
      </c>
      <c r="D469" s="31">
        <v>11514472</v>
      </c>
      <c r="E469" s="32">
        <v>10000455.32</v>
      </c>
      <c r="F469" s="73">
        <f t="shared" si="89"/>
        <v>86.851184492002758</v>
      </c>
    </row>
    <row r="470" spans="1:6" s="65" customFormat="1" ht="36" customHeight="1" outlineLevel="2" x14ac:dyDescent="0.2">
      <c r="A470" s="29" t="s">
        <v>226</v>
      </c>
      <c r="B470" s="33" t="s">
        <v>227</v>
      </c>
      <c r="C470" s="33" t="s">
        <v>1</v>
      </c>
      <c r="D470" s="31">
        <f t="shared" ref="D470:E471" si="93">D471</f>
        <v>7224404.7800000003</v>
      </c>
      <c r="E470" s="31">
        <f t="shared" si="93"/>
        <v>7224404.7800000003</v>
      </c>
      <c r="F470" s="73">
        <f t="shared" si="89"/>
        <v>100</v>
      </c>
    </row>
    <row r="471" spans="1:6" s="65" customFormat="1" ht="35.25" customHeight="1" outlineLevel="2" x14ac:dyDescent="0.2">
      <c r="A471" s="29" t="s">
        <v>107</v>
      </c>
      <c r="B471" s="33" t="s">
        <v>227</v>
      </c>
      <c r="C471" s="33" t="s">
        <v>38</v>
      </c>
      <c r="D471" s="31">
        <f t="shared" si="93"/>
        <v>7224404.7800000003</v>
      </c>
      <c r="E471" s="31">
        <f t="shared" si="93"/>
        <v>7224404.7800000003</v>
      </c>
      <c r="F471" s="73">
        <f t="shared" si="89"/>
        <v>100</v>
      </c>
    </row>
    <row r="472" spans="1:6" s="65" customFormat="1" ht="35.25" customHeight="1" outlineLevel="2" x14ac:dyDescent="0.2">
      <c r="A472" s="29" t="s">
        <v>39</v>
      </c>
      <c r="B472" s="33" t="s">
        <v>227</v>
      </c>
      <c r="C472" s="33" t="s">
        <v>4</v>
      </c>
      <c r="D472" s="31">
        <v>7224404.7800000003</v>
      </c>
      <c r="E472" s="32">
        <v>7224404.7800000003</v>
      </c>
      <c r="F472" s="73">
        <f t="shared" si="89"/>
        <v>100</v>
      </c>
    </row>
    <row r="473" spans="1:6" s="65" customFormat="1" ht="35.25" customHeight="1" outlineLevel="2" x14ac:dyDescent="0.2">
      <c r="A473" s="29" t="s">
        <v>258</v>
      </c>
      <c r="B473" s="33" t="s">
        <v>259</v>
      </c>
      <c r="C473" s="33" t="s">
        <v>1</v>
      </c>
      <c r="D473" s="31">
        <f t="shared" ref="D473:E474" si="94">D474</f>
        <v>223435.2</v>
      </c>
      <c r="E473" s="31">
        <f t="shared" si="94"/>
        <v>223435.2</v>
      </c>
      <c r="F473" s="73">
        <f t="shared" si="89"/>
        <v>100</v>
      </c>
    </row>
    <row r="474" spans="1:6" s="65" customFormat="1" ht="37.5" customHeight="1" outlineLevel="2" x14ac:dyDescent="0.2">
      <c r="A474" s="29" t="s">
        <v>107</v>
      </c>
      <c r="B474" s="33" t="s">
        <v>259</v>
      </c>
      <c r="C474" s="33" t="s">
        <v>38</v>
      </c>
      <c r="D474" s="31">
        <f t="shared" si="94"/>
        <v>223435.2</v>
      </c>
      <c r="E474" s="31">
        <f t="shared" si="94"/>
        <v>223435.2</v>
      </c>
      <c r="F474" s="73">
        <f t="shared" si="89"/>
        <v>100</v>
      </c>
    </row>
    <row r="475" spans="1:6" s="65" customFormat="1" ht="37.5" customHeight="1" outlineLevel="2" x14ac:dyDescent="0.2">
      <c r="A475" s="29" t="s">
        <v>39</v>
      </c>
      <c r="B475" s="33" t="s">
        <v>259</v>
      </c>
      <c r="C475" s="33" t="s">
        <v>4</v>
      </c>
      <c r="D475" s="31">
        <v>223435.2</v>
      </c>
      <c r="E475" s="32">
        <v>223435.2</v>
      </c>
      <c r="F475" s="73">
        <f t="shared" si="89"/>
        <v>100</v>
      </c>
    </row>
    <row r="476" spans="1:6" s="65" customFormat="1" ht="37.5" customHeight="1" outlineLevel="2" x14ac:dyDescent="0.2">
      <c r="A476" s="29" t="s">
        <v>320</v>
      </c>
      <c r="B476" s="33" t="s">
        <v>321</v>
      </c>
      <c r="C476" s="33" t="s">
        <v>1</v>
      </c>
      <c r="D476" s="31">
        <f>D477</f>
        <v>7010146.75</v>
      </c>
      <c r="E476" s="31">
        <f>E477</f>
        <v>7010146.75</v>
      </c>
      <c r="F476" s="73">
        <f t="shared" si="89"/>
        <v>100</v>
      </c>
    </row>
    <row r="477" spans="1:6" s="65" customFormat="1" ht="60" customHeight="1" outlineLevel="2" x14ac:dyDescent="0.2">
      <c r="A477" s="29" t="s">
        <v>228</v>
      </c>
      <c r="B477" s="33" t="s">
        <v>229</v>
      </c>
      <c r="C477" s="33" t="s">
        <v>1</v>
      </c>
      <c r="D477" s="31">
        <f t="shared" ref="D477:E478" si="95">D478</f>
        <v>7010146.75</v>
      </c>
      <c r="E477" s="31">
        <f t="shared" si="95"/>
        <v>7010146.75</v>
      </c>
      <c r="F477" s="73">
        <f t="shared" si="89"/>
        <v>100</v>
      </c>
    </row>
    <row r="478" spans="1:6" s="65" customFormat="1" ht="33" customHeight="1" outlineLevel="2" x14ac:dyDescent="0.2">
      <c r="A478" s="29" t="s">
        <v>107</v>
      </c>
      <c r="B478" s="33" t="s">
        <v>229</v>
      </c>
      <c r="C478" s="33" t="s">
        <v>38</v>
      </c>
      <c r="D478" s="31">
        <f t="shared" si="95"/>
        <v>7010146.75</v>
      </c>
      <c r="E478" s="31">
        <f t="shared" si="95"/>
        <v>7010146.75</v>
      </c>
      <c r="F478" s="73">
        <f t="shared" si="89"/>
        <v>100</v>
      </c>
    </row>
    <row r="479" spans="1:6" s="65" customFormat="1" ht="36" customHeight="1" outlineLevel="2" x14ac:dyDescent="0.2">
      <c r="A479" s="29" t="s">
        <v>39</v>
      </c>
      <c r="B479" s="33" t="s">
        <v>229</v>
      </c>
      <c r="C479" s="33" t="s">
        <v>4</v>
      </c>
      <c r="D479" s="31">
        <v>7010146.75</v>
      </c>
      <c r="E479" s="32">
        <v>7010146.75</v>
      </c>
      <c r="F479" s="73">
        <f t="shared" si="89"/>
        <v>100</v>
      </c>
    </row>
    <row r="480" spans="1:6" s="39" customFormat="1" ht="35.25" customHeight="1" outlineLevel="5" x14ac:dyDescent="0.2">
      <c r="A480" s="35" t="s">
        <v>253</v>
      </c>
      <c r="B480" s="37" t="s">
        <v>252</v>
      </c>
      <c r="C480" s="37" t="s">
        <v>1</v>
      </c>
      <c r="D480" s="38">
        <f t="shared" ref="D480:E484" si="96">D481</f>
        <v>2000000</v>
      </c>
      <c r="E480" s="38">
        <f t="shared" si="96"/>
        <v>700000</v>
      </c>
      <c r="F480" s="73">
        <f t="shared" si="89"/>
        <v>35</v>
      </c>
    </row>
    <row r="481" spans="1:6" s="65" customFormat="1" ht="32.25" customHeight="1" outlineLevel="5" x14ac:dyDescent="0.2">
      <c r="A481" s="29" t="s">
        <v>254</v>
      </c>
      <c r="B481" s="33" t="s">
        <v>255</v>
      </c>
      <c r="C481" s="33" t="s">
        <v>1</v>
      </c>
      <c r="D481" s="31">
        <f t="shared" si="96"/>
        <v>2000000</v>
      </c>
      <c r="E481" s="31">
        <f t="shared" si="96"/>
        <v>700000</v>
      </c>
      <c r="F481" s="73">
        <f t="shared" si="89"/>
        <v>35</v>
      </c>
    </row>
    <row r="482" spans="1:6" s="65" customFormat="1" ht="42" customHeight="1" outlineLevel="5" x14ac:dyDescent="0.2">
      <c r="A482" s="51" t="s">
        <v>323</v>
      </c>
      <c r="B482" s="61" t="s">
        <v>324</v>
      </c>
      <c r="C482" s="61" t="s">
        <v>1</v>
      </c>
      <c r="D482" s="62">
        <f t="shared" si="96"/>
        <v>2000000</v>
      </c>
      <c r="E482" s="62">
        <f t="shared" si="96"/>
        <v>700000</v>
      </c>
      <c r="F482" s="74">
        <f t="shared" si="89"/>
        <v>35</v>
      </c>
    </row>
    <row r="483" spans="1:6" s="65" customFormat="1" ht="24" customHeight="1" outlineLevel="5" x14ac:dyDescent="0.2">
      <c r="A483" s="29" t="s">
        <v>256</v>
      </c>
      <c r="B483" s="33" t="s">
        <v>257</v>
      </c>
      <c r="C483" s="33" t="s">
        <v>1</v>
      </c>
      <c r="D483" s="31">
        <f t="shared" si="96"/>
        <v>2000000</v>
      </c>
      <c r="E483" s="31">
        <f t="shared" si="96"/>
        <v>700000</v>
      </c>
      <c r="F483" s="73">
        <f t="shared" si="89"/>
        <v>35</v>
      </c>
    </row>
    <row r="484" spans="1:6" s="65" customFormat="1" ht="44.25" customHeight="1" outlineLevel="5" x14ac:dyDescent="0.2">
      <c r="A484" s="29" t="s">
        <v>107</v>
      </c>
      <c r="B484" s="33" t="s">
        <v>257</v>
      </c>
      <c r="C484" s="33" t="s">
        <v>38</v>
      </c>
      <c r="D484" s="31">
        <f t="shared" si="96"/>
        <v>2000000</v>
      </c>
      <c r="E484" s="31">
        <f t="shared" si="96"/>
        <v>700000</v>
      </c>
      <c r="F484" s="73">
        <f t="shared" si="89"/>
        <v>35</v>
      </c>
    </row>
    <row r="485" spans="1:6" s="65" customFormat="1" ht="33.75" customHeight="1" outlineLevel="5" x14ac:dyDescent="0.2">
      <c r="A485" s="34" t="s">
        <v>39</v>
      </c>
      <c r="B485" s="33" t="s">
        <v>257</v>
      </c>
      <c r="C485" s="33" t="s">
        <v>4</v>
      </c>
      <c r="D485" s="31">
        <v>2000000</v>
      </c>
      <c r="E485" s="32">
        <v>700000</v>
      </c>
      <c r="F485" s="73">
        <f t="shared" si="89"/>
        <v>35</v>
      </c>
    </row>
    <row r="486" spans="1:6" s="39" customFormat="1" ht="51" customHeight="1" outlineLevel="3" x14ac:dyDescent="0.2">
      <c r="A486" s="35" t="s">
        <v>286</v>
      </c>
      <c r="B486" s="36" t="s">
        <v>287</v>
      </c>
      <c r="C486" s="36" t="s">
        <v>1</v>
      </c>
      <c r="D486" s="38">
        <f t="shared" ref="D486:E489" si="97">D487</f>
        <v>5000</v>
      </c>
      <c r="E486" s="38">
        <f t="shared" si="97"/>
        <v>5000</v>
      </c>
      <c r="F486" s="73">
        <f t="shared" si="89"/>
        <v>100</v>
      </c>
    </row>
    <row r="487" spans="1:6" s="65" customFormat="1" ht="40.5" customHeight="1" outlineLevel="3" x14ac:dyDescent="0.2">
      <c r="A487" s="50" t="s">
        <v>493</v>
      </c>
      <c r="B487" s="60" t="s">
        <v>288</v>
      </c>
      <c r="C487" s="60" t="s">
        <v>1</v>
      </c>
      <c r="D487" s="62">
        <f>D488</f>
        <v>5000</v>
      </c>
      <c r="E487" s="62">
        <f>E488</f>
        <v>5000</v>
      </c>
      <c r="F487" s="74">
        <f t="shared" si="89"/>
        <v>100</v>
      </c>
    </row>
    <row r="488" spans="1:6" s="65" customFormat="1" ht="40.5" customHeight="1" outlineLevel="3" x14ac:dyDescent="0.2">
      <c r="A488" s="20" t="s">
        <v>284</v>
      </c>
      <c r="B488" s="21" t="s">
        <v>285</v>
      </c>
      <c r="C488" s="21" t="s">
        <v>1</v>
      </c>
      <c r="D488" s="31">
        <f>D489</f>
        <v>5000</v>
      </c>
      <c r="E488" s="31">
        <f>E489</f>
        <v>5000</v>
      </c>
      <c r="F488" s="73">
        <f t="shared" si="89"/>
        <v>100</v>
      </c>
    </row>
    <row r="489" spans="1:6" s="65" customFormat="1" ht="33.75" customHeight="1" outlineLevel="3" x14ac:dyDescent="0.2">
      <c r="A489" s="20" t="s">
        <v>107</v>
      </c>
      <c r="B489" s="21" t="s">
        <v>285</v>
      </c>
      <c r="C489" s="21" t="s">
        <v>38</v>
      </c>
      <c r="D489" s="31">
        <f t="shared" si="97"/>
        <v>5000</v>
      </c>
      <c r="E489" s="31">
        <f t="shared" si="97"/>
        <v>5000</v>
      </c>
      <c r="F489" s="73">
        <f t="shared" si="89"/>
        <v>100</v>
      </c>
    </row>
    <row r="490" spans="1:6" s="65" customFormat="1" ht="38.25" customHeight="1" outlineLevel="3" x14ac:dyDescent="0.2">
      <c r="A490" s="20" t="s">
        <v>39</v>
      </c>
      <c r="B490" s="21" t="s">
        <v>285</v>
      </c>
      <c r="C490" s="21" t="s">
        <v>4</v>
      </c>
      <c r="D490" s="31">
        <v>5000</v>
      </c>
      <c r="E490" s="32">
        <v>5000</v>
      </c>
      <c r="F490" s="73">
        <f t="shared" si="89"/>
        <v>100</v>
      </c>
    </row>
    <row r="491" spans="1:6" s="39" customFormat="1" ht="44.25" customHeight="1" outlineLevel="5" x14ac:dyDescent="0.2">
      <c r="A491" s="26" t="s">
        <v>435</v>
      </c>
      <c r="B491" s="27" t="s">
        <v>436</v>
      </c>
      <c r="C491" s="27" t="s">
        <v>1</v>
      </c>
      <c r="D491" s="38">
        <f t="shared" ref="D491:E491" si="98">D492</f>
        <v>205000</v>
      </c>
      <c r="E491" s="38">
        <f t="shared" si="98"/>
        <v>4860</v>
      </c>
      <c r="F491" s="73">
        <f t="shared" si="89"/>
        <v>2.3707317073170731</v>
      </c>
    </row>
    <row r="492" spans="1:6" s="59" customFormat="1" ht="44.25" customHeight="1" outlineLevel="5" x14ac:dyDescent="0.2">
      <c r="A492" s="50" t="s">
        <v>433</v>
      </c>
      <c r="B492" s="60" t="s">
        <v>434</v>
      </c>
      <c r="C492" s="60" t="s">
        <v>1</v>
      </c>
      <c r="D492" s="62">
        <f>D493+D496</f>
        <v>205000</v>
      </c>
      <c r="E492" s="62">
        <f>E493+E496</f>
        <v>4860</v>
      </c>
      <c r="F492" s="73">
        <f t="shared" si="89"/>
        <v>2.3707317073170731</v>
      </c>
    </row>
    <row r="493" spans="1:6" s="65" customFormat="1" ht="44.25" customHeight="1" outlineLevel="5" x14ac:dyDescent="0.2">
      <c r="A493" s="20" t="s">
        <v>431</v>
      </c>
      <c r="B493" s="21" t="s">
        <v>432</v>
      </c>
      <c r="C493" s="21" t="s">
        <v>1</v>
      </c>
      <c r="D493" s="31">
        <f t="shared" ref="D493:E494" si="99">D494</f>
        <v>5000</v>
      </c>
      <c r="E493" s="31">
        <f t="shared" si="99"/>
        <v>4860</v>
      </c>
      <c r="F493" s="73">
        <f t="shared" si="89"/>
        <v>97.2</v>
      </c>
    </row>
    <row r="494" spans="1:6" s="65" customFormat="1" ht="44.25" customHeight="1" outlineLevel="5" x14ac:dyDescent="0.2">
      <c r="A494" s="34" t="s">
        <v>107</v>
      </c>
      <c r="B494" s="21" t="s">
        <v>432</v>
      </c>
      <c r="C494" s="21" t="s">
        <v>38</v>
      </c>
      <c r="D494" s="31">
        <f t="shared" si="99"/>
        <v>5000</v>
      </c>
      <c r="E494" s="31">
        <f t="shared" si="99"/>
        <v>4860</v>
      </c>
      <c r="F494" s="73">
        <f t="shared" si="89"/>
        <v>97.2</v>
      </c>
    </row>
    <row r="495" spans="1:6" s="65" customFormat="1" ht="44.25" customHeight="1" outlineLevel="5" x14ac:dyDescent="0.2">
      <c r="A495" s="34" t="s">
        <v>162</v>
      </c>
      <c r="B495" s="21" t="s">
        <v>432</v>
      </c>
      <c r="C495" s="21" t="s">
        <v>4</v>
      </c>
      <c r="D495" s="31">
        <v>5000</v>
      </c>
      <c r="E495" s="32">
        <v>4860</v>
      </c>
      <c r="F495" s="73">
        <f t="shared" si="89"/>
        <v>97.2</v>
      </c>
    </row>
    <row r="496" spans="1:6" s="65" customFormat="1" ht="44.25" customHeight="1" outlineLevel="5" x14ac:dyDescent="0.2">
      <c r="A496" s="20" t="s">
        <v>430</v>
      </c>
      <c r="B496" s="21" t="s">
        <v>429</v>
      </c>
      <c r="C496" s="21" t="s">
        <v>1</v>
      </c>
      <c r="D496" s="31">
        <f t="shared" ref="D496:E497" si="100">D497</f>
        <v>200000</v>
      </c>
      <c r="E496" s="31">
        <f t="shared" si="100"/>
        <v>0</v>
      </c>
      <c r="F496" s="73">
        <f t="shared" si="89"/>
        <v>0</v>
      </c>
    </row>
    <row r="497" spans="1:6" s="65" customFormat="1" ht="44.25" customHeight="1" outlineLevel="5" x14ac:dyDescent="0.2">
      <c r="A497" s="34" t="s">
        <v>107</v>
      </c>
      <c r="B497" s="21" t="s">
        <v>429</v>
      </c>
      <c r="C497" s="21" t="s">
        <v>38</v>
      </c>
      <c r="D497" s="31">
        <f t="shared" si="100"/>
        <v>200000</v>
      </c>
      <c r="E497" s="31">
        <f t="shared" si="100"/>
        <v>0</v>
      </c>
      <c r="F497" s="73">
        <f t="shared" si="89"/>
        <v>0</v>
      </c>
    </row>
    <row r="498" spans="1:6" s="65" customFormat="1" ht="44.25" customHeight="1" outlineLevel="5" x14ac:dyDescent="0.2">
      <c r="A498" s="34" t="s">
        <v>162</v>
      </c>
      <c r="B498" s="21" t="s">
        <v>429</v>
      </c>
      <c r="C498" s="21" t="s">
        <v>4</v>
      </c>
      <c r="D498" s="31">
        <v>200000</v>
      </c>
      <c r="E498" s="32">
        <v>0</v>
      </c>
      <c r="F498" s="73">
        <f t="shared" si="89"/>
        <v>0</v>
      </c>
    </row>
    <row r="499" spans="1:6" s="39" customFormat="1" ht="48" customHeight="1" outlineLevel="3" x14ac:dyDescent="0.2">
      <c r="A499" s="26" t="s">
        <v>391</v>
      </c>
      <c r="B499" s="27" t="s">
        <v>392</v>
      </c>
      <c r="C499" s="27" t="s">
        <v>1</v>
      </c>
      <c r="D499" s="38">
        <f>D501</f>
        <v>11300000</v>
      </c>
      <c r="E499" s="38">
        <f>E501</f>
        <v>0</v>
      </c>
      <c r="F499" s="73">
        <f t="shared" si="89"/>
        <v>0</v>
      </c>
    </row>
    <row r="500" spans="1:6" s="39" customFormat="1" ht="38.25" customHeight="1" outlineLevel="3" x14ac:dyDescent="0.2">
      <c r="A500" s="50" t="s">
        <v>494</v>
      </c>
      <c r="B500" s="60" t="s">
        <v>495</v>
      </c>
      <c r="C500" s="60" t="s">
        <v>1</v>
      </c>
      <c r="D500" s="62">
        <f>D501</f>
        <v>11300000</v>
      </c>
      <c r="E500" s="62">
        <f t="shared" ref="E500:F500" si="101">E501</f>
        <v>0</v>
      </c>
      <c r="F500" s="72">
        <f t="shared" si="101"/>
        <v>0</v>
      </c>
    </row>
    <row r="501" spans="1:6" s="65" customFormat="1" ht="38.25" customHeight="1" outlineLevel="3" x14ac:dyDescent="0.2">
      <c r="A501" s="20" t="s">
        <v>393</v>
      </c>
      <c r="B501" s="21" t="s">
        <v>394</v>
      </c>
      <c r="C501" s="21" t="s">
        <v>1</v>
      </c>
      <c r="D501" s="31">
        <f t="shared" ref="D501:E502" si="102">D502</f>
        <v>11300000</v>
      </c>
      <c r="E501" s="31">
        <f t="shared" si="102"/>
        <v>0</v>
      </c>
      <c r="F501" s="73">
        <f t="shared" si="89"/>
        <v>0</v>
      </c>
    </row>
    <row r="502" spans="1:6" s="65" customFormat="1" ht="38.25" customHeight="1" outlineLevel="3" x14ac:dyDescent="0.2">
      <c r="A502" s="20" t="s">
        <v>63</v>
      </c>
      <c r="B502" s="21" t="s">
        <v>394</v>
      </c>
      <c r="C502" s="21" t="s">
        <v>45</v>
      </c>
      <c r="D502" s="31">
        <f t="shared" si="102"/>
        <v>11300000</v>
      </c>
      <c r="E502" s="31">
        <f t="shared" si="102"/>
        <v>0</v>
      </c>
      <c r="F502" s="73">
        <f t="shared" si="89"/>
        <v>0</v>
      </c>
    </row>
    <row r="503" spans="1:6" s="65" customFormat="1" ht="54" customHeight="1" outlineLevel="3" x14ac:dyDescent="0.2">
      <c r="A503" s="20" t="s">
        <v>395</v>
      </c>
      <c r="B503" s="21" t="s">
        <v>394</v>
      </c>
      <c r="C503" s="21" t="s">
        <v>396</v>
      </c>
      <c r="D503" s="31">
        <v>11300000</v>
      </c>
      <c r="E503" s="31">
        <v>0</v>
      </c>
      <c r="F503" s="73">
        <f t="shared" si="89"/>
        <v>0</v>
      </c>
    </row>
    <row r="504" spans="1:6" s="39" customFormat="1" ht="44.25" customHeight="1" x14ac:dyDescent="0.2">
      <c r="A504" s="40" t="s">
        <v>442</v>
      </c>
      <c r="B504" s="41" t="s">
        <v>443</v>
      </c>
      <c r="C504" s="41" t="s">
        <v>1</v>
      </c>
      <c r="D504" s="38">
        <f t="shared" ref="D504:E507" si="103">D505</f>
        <v>40000</v>
      </c>
      <c r="E504" s="38">
        <f t="shared" si="103"/>
        <v>40000</v>
      </c>
      <c r="F504" s="73">
        <f t="shared" ref="F504:F556" si="104">E504/D504*100</f>
        <v>100</v>
      </c>
    </row>
    <row r="505" spans="1:6" s="59" customFormat="1" ht="38.25" customHeight="1" x14ac:dyDescent="0.2">
      <c r="A505" s="56" t="s">
        <v>517</v>
      </c>
      <c r="B505" s="55" t="s">
        <v>441</v>
      </c>
      <c r="C505" s="55" t="s">
        <v>1</v>
      </c>
      <c r="D505" s="62">
        <f t="shared" si="103"/>
        <v>40000</v>
      </c>
      <c r="E505" s="62">
        <f t="shared" si="103"/>
        <v>40000</v>
      </c>
      <c r="F505" s="73">
        <f t="shared" si="104"/>
        <v>100</v>
      </c>
    </row>
    <row r="506" spans="1:6" s="65" customFormat="1" ht="38.25" customHeight="1" x14ac:dyDescent="0.2">
      <c r="A506" s="23" t="s">
        <v>440</v>
      </c>
      <c r="B506" s="24" t="s">
        <v>439</v>
      </c>
      <c r="C506" s="24" t="s">
        <v>1</v>
      </c>
      <c r="D506" s="31">
        <f t="shared" si="103"/>
        <v>40000</v>
      </c>
      <c r="E506" s="31">
        <f t="shared" si="103"/>
        <v>40000</v>
      </c>
      <c r="F506" s="73">
        <f t="shared" si="104"/>
        <v>100</v>
      </c>
    </row>
    <row r="507" spans="1:6" s="65" customFormat="1" ht="38.25" customHeight="1" x14ac:dyDescent="0.2">
      <c r="A507" s="29" t="s">
        <v>63</v>
      </c>
      <c r="B507" s="24" t="s">
        <v>439</v>
      </c>
      <c r="C507" s="24" t="s">
        <v>45</v>
      </c>
      <c r="D507" s="31">
        <f t="shared" si="103"/>
        <v>40000</v>
      </c>
      <c r="E507" s="31">
        <f t="shared" si="103"/>
        <v>40000</v>
      </c>
      <c r="F507" s="73">
        <f t="shared" si="104"/>
        <v>100</v>
      </c>
    </row>
    <row r="508" spans="1:6" s="65" customFormat="1" ht="53.25" customHeight="1" x14ac:dyDescent="0.2">
      <c r="A508" s="29" t="s">
        <v>395</v>
      </c>
      <c r="B508" s="24" t="s">
        <v>439</v>
      </c>
      <c r="C508" s="24" t="s">
        <v>396</v>
      </c>
      <c r="D508" s="31">
        <v>40000</v>
      </c>
      <c r="E508" s="31">
        <v>40000</v>
      </c>
      <c r="F508" s="73">
        <f t="shared" si="104"/>
        <v>100</v>
      </c>
    </row>
    <row r="509" spans="1:6" s="39" customFormat="1" ht="32.25" customHeight="1" x14ac:dyDescent="0.2">
      <c r="A509" s="68" t="s">
        <v>2</v>
      </c>
      <c r="B509" s="27" t="s">
        <v>31</v>
      </c>
      <c r="C509" s="27" t="s">
        <v>1</v>
      </c>
      <c r="D509" s="69">
        <f>D510</f>
        <v>253865695.95000002</v>
      </c>
      <c r="E509" s="69">
        <f>E510</f>
        <v>231179833.65999997</v>
      </c>
      <c r="F509" s="73">
        <f t="shared" si="104"/>
        <v>91.063833100763588</v>
      </c>
    </row>
    <row r="510" spans="1:6" s="65" customFormat="1" ht="31.5" customHeight="1" outlineLevel="5" x14ac:dyDescent="0.2">
      <c r="A510" s="22" t="s">
        <v>2</v>
      </c>
      <c r="B510" s="21" t="s">
        <v>31</v>
      </c>
      <c r="C510" s="25" t="s">
        <v>1</v>
      </c>
      <c r="D510" s="31">
        <f>D511</f>
        <v>253865695.95000002</v>
      </c>
      <c r="E510" s="31">
        <f>E511</f>
        <v>231179833.65999997</v>
      </c>
      <c r="F510" s="73">
        <f t="shared" ref="F510:F553" si="105">E510/D510*100</f>
        <v>91.063833100763588</v>
      </c>
    </row>
    <row r="511" spans="1:6" s="65" customFormat="1" ht="38.25" customHeight="1" outlineLevel="5" x14ac:dyDescent="0.2">
      <c r="A511" s="22" t="s">
        <v>32</v>
      </c>
      <c r="B511" s="21" t="s">
        <v>33</v>
      </c>
      <c r="C511" s="21" t="s">
        <v>1</v>
      </c>
      <c r="D511" s="31">
        <f>D512+D521+D524+D527+D530+D537+D540+D543+D546+D551+D554+D557+D560+D567+D574+D579+D584+D587+D592+D597+D600+D603+D608+D613</f>
        <v>253865695.95000002</v>
      </c>
      <c r="E511" s="31">
        <f>E512+E521+E524+E527+E530+E537+E540+E543+E546+E551+E554+E557+E560+E567+E574+E579+E584+E587+E592+E597+E600+E603+E608+E613</f>
        <v>231179833.65999997</v>
      </c>
      <c r="F511" s="73">
        <f t="shared" si="105"/>
        <v>91.063833100763588</v>
      </c>
    </row>
    <row r="512" spans="1:6" s="65" customFormat="1" ht="33" customHeight="1" outlineLevel="3" x14ac:dyDescent="0.2">
      <c r="A512" s="20" t="s">
        <v>496</v>
      </c>
      <c r="B512" s="21" t="s">
        <v>42</v>
      </c>
      <c r="C512" s="24" t="s">
        <v>1</v>
      </c>
      <c r="D512" s="31">
        <f>D513+D515+D517+D519</f>
        <v>12000000</v>
      </c>
      <c r="E512" s="31">
        <f>E513+E515+E517+E519</f>
        <v>7131368.2000000002</v>
      </c>
      <c r="F512" s="73">
        <f t="shared" si="105"/>
        <v>59.428068333333343</v>
      </c>
    </row>
    <row r="513" spans="1:6" s="65" customFormat="1" ht="31.5" customHeight="1" outlineLevel="3" x14ac:dyDescent="0.2">
      <c r="A513" s="29" t="s">
        <v>107</v>
      </c>
      <c r="B513" s="30" t="s">
        <v>42</v>
      </c>
      <c r="C513" s="30" t="s">
        <v>38</v>
      </c>
      <c r="D513" s="31">
        <f>D514</f>
        <v>1334237.46</v>
      </c>
      <c r="E513" s="31">
        <f>E514</f>
        <v>1334237.46</v>
      </c>
      <c r="F513" s="73">
        <f t="shared" si="105"/>
        <v>100</v>
      </c>
    </row>
    <row r="514" spans="1:6" s="65" customFormat="1" ht="31.5" customHeight="1" outlineLevel="3" x14ac:dyDescent="0.2">
      <c r="A514" s="29" t="s">
        <v>39</v>
      </c>
      <c r="B514" s="30" t="s">
        <v>42</v>
      </c>
      <c r="C514" s="30" t="s">
        <v>4</v>
      </c>
      <c r="D514" s="31">
        <v>1334237.46</v>
      </c>
      <c r="E514" s="31">
        <v>1334237.46</v>
      </c>
      <c r="F514" s="73">
        <f t="shared" si="105"/>
        <v>100</v>
      </c>
    </row>
    <row r="515" spans="1:6" s="65" customFormat="1" ht="29.25" customHeight="1" x14ac:dyDescent="0.2">
      <c r="A515" s="20" t="s">
        <v>80</v>
      </c>
      <c r="B515" s="24" t="s">
        <v>42</v>
      </c>
      <c r="C515" s="24" t="s">
        <v>81</v>
      </c>
      <c r="D515" s="31">
        <f>D516</f>
        <v>100000</v>
      </c>
      <c r="E515" s="31">
        <f>E516</f>
        <v>100000</v>
      </c>
      <c r="F515" s="73">
        <f t="shared" si="105"/>
        <v>100</v>
      </c>
    </row>
    <row r="516" spans="1:6" s="65" customFormat="1" ht="32.25" customHeight="1" x14ac:dyDescent="0.2">
      <c r="A516" s="20" t="s">
        <v>24</v>
      </c>
      <c r="B516" s="24" t="s">
        <v>42</v>
      </c>
      <c r="C516" s="24" t="s">
        <v>25</v>
      </c>
      <c r="D516" s="31">
        <v>100000</v>
      </c>
      <c r="E516" s="31">
        <v>100000</v>
      </c>
      <c r="F516" s="73">
        <f t="shared" si="105"/>
        <v>100</v>
      </c>
    </row>
    <row r="517" spans="1:6" s="65" customFormat="1" ht="31.5" customHeight="1" outlineLevel="5" x14ac:dyDescent="0.2">
      <c r="A517" s="29" t="s">
        <v>63</v>
      </c>
      <c r="B517" s="33" t="s">
        <v>42</v>
      </c>
      <c r="C517" s="33" t="s">
        <v>45</v>
      </c>
      <c r="D517" s="31">
        <f>D518</f>
        <v>5697130.7400000002</v>
      </c>
      <c r="E517" s="31">
        <f>E518</f>
        <v>5697130.7400000002</v>
      </c>
      <c r="F517" s="73">
        <f t="shared" si="105"/>
        <v>100</v>
      </c>
    </row>
    <row r="518" spans="1:6" s="65" customFormat="1" ht="24.75" customHeight="1" outlineLevel="5" x14ac:dyDescent="0.2">
      <c r="A518" s="29" t="s">
        <v>22</v>
      </c>
      <c r="B518" s="33" t="s">
        <v>42</v>
      </c>
      <c r="C518" s="33" t="s">
        <v>23</v>
      </c>
      <c r="D518" s="31">
        <v>5697130.7400000002</v>
      </c>
      <c r="E518" s="31">
        <v>5697130.7400000002</v>
      </c>
      <c r="F518" s="73">
        <f t="shared" si="105"/>
        <v>100</v>
      </c>
    </row>
    <row r="519" spans="1:6" s="65" customFormat="1" ht="30" customHeight="1" outlineLevel="3" x14ac:dyDescent="0.2">
      <c r="A519" s="22" t="s">
        <v>40</v>
      </c>
      <c r="B519" s="21" t="s">
        <v>42</v>
      </c>
      <c r="C519" s="21" t="s">
        <v>41</v>
      </c>
      <c r="D519" s="31">
        <f>D520</f>
        <v>4868631.8</v>
      </c>
      <c r="E519" s="31">
        <f>E520</f>
        <v>0</v>
      </c>
      <c r="F519" s="73">
        <f t="shared" si="105"/>
        <v>0</v>
      </c>
    </row>
    <row r="520" spans="1:6" s="65" customFormat="1" ht="24" customHeight="1" outlineLevel="1" x14ac:dyDescent="0.2">
      <c r="A520" s="20" t="s">
        <v>7</v>
      </c>
      <c r="B520" s="21" t="s">
        <v>42</v>
      </c>
      <c r="C520" s="24" t="s">
        <v>8</v>
      </c>
      <c r="D520" s="31">
        <v>4868631.8</v>
      </c>
      <c r="E520" s="32">
        <v>0</v>
      </c>
      <c r="F520" s="73">
        <f t="shared" si="105"/>
        <v>0</v>
      </c>
    </row>
    <row r="521" spans="1:6" s="65" customFormat="1" ht="36.75" customHeight="1" x14ac:dyDescent="0.2">
      <c r="A521" s="20" t="s">
        <v>280</v>
      </c>
      <c r="B521" s="21" t="s">
        <v>269</v>
      </c>
      <c r="C521" s="24" t="s">
        <v>1</v>
      </c>
      <c r="D521" s="31">
        <f>D522</f>
        <v>43786</v>
      </c>
      <c r="E521" s="31">
        <f>E522</f>
        <v>43785.06</v>
      </c>
      <c r="F521" s="73">
        <f t="shared" si="105"/>
        <v>99.997853195085185</v>
      </c>
    </row>
    <row r="522" spans="1:6" s="65" customFormat="1" ht="23.25" customHeight="1" x14ac:dyDescent="0.2">
      <c r="A522" s="20" t="s">
        <v>40</v>
      </c>
      <c r="B522" s="21" t="s">
        <v>269</v>
      </c>
      <c r="C522" s="24" t="s">
        <v>41</v>
      </c>
      <c r="D522" s="31">
        <f>D523</f>
        <v>43786</v>
      </c>
      <c r="E522" s="31">
        <f>E523</f>
        <v>43785.06</v>
      </c>
      <c r="F522" s="73">
        <f t="shared" si="105"/>
        <v>99.997853195085185</v>
      </c>
    </row>
    <row r="523" spans="1:6" s="65" customFormat="1" ht="23.25" customHeight="1" x14ac:dyDescent="0.2">
      <c r="A523" s="20" t="s">
        <v>279</v>
      </c>
      <c r="B523" s="21" t="s">
        <v>269</v>
      </c>
      <c r="C523" s="24" t="s">
        <v>268</v>
      </c>
      <c r="D523" s="31">
        <v>43786</v>
      </c>
      <c r="E523" s="31">
        <v>43785.06</v>
      </c>
      <c r="F523" s="73">
        <f t="shared" si="105"/>
        <v>99.997853195085185</v>
      </c>
    </row>
    <row r="524" spans="1:6" s="65" customFormat="1" ht="19.5" customHeight="1" x14ac:dyDescent="0.2">
      <c r="A524" s="20" t="s">
        <v>497</v>
      </c>
      <c r="B524" s="21" t="s">
        <v>34</v>
      </c>
      <c r="C524" s="21" t="s">
        <v>1</v>
      </c>
      <c r="D524" s="63">
        <f>D525</f>
        <v>2587790.9900000002</v>
      </c>
      <c r="E524" s="63">
        <f>E525</f>
        <v>2587790.9900000002</v>
      </c>
      <c r="F524" s="73">
        <f t="shared" si="105"/>
        <v>100</v>
      </c>
    </row>
    <row r="525" spans="1:6" s="65" customFormat="1" ht="54.75" customHeight="1" x14ac:dyDescent="0.2">
      <c r="A525" s="20" t="s">
        <v>131</v>
      </c>
      <c r="B525" s="21" t="s">
        <v>34</v>
      </c>
      <c r="C525" s="21" t="s">
        <v>35</v>
      </c>
      <c r="D525" s="63">
        <f>D526</f>
        <v>2587790.9900000002</v>
      </c>
      <c r="E525" s="63">
        <f>E526</f>
        <v>2587790.9900000002</v>
      </c>
      <c r="F525" s="73">
        <f t="shared" si="105"/>
        <v>100</v>
      </c>
    </row>
    <row r="526" spans="1:6" s="65" customFormat="1" ht="30.75" customHeight="1" x14ac:dyDescent="0.2">
      <c r="A526" s="20" t="s">
        <v>132</v>
      </c>
      <c r="B526" s="21" t="s">
        <v>34</v>
      </c>
      <c r="C526" s="21" t="s">
        <v>3</v>
      </c>
      <c r="D526" s="63">
        <v>2587790.9900000002</v>
      </c>
      <c r="E526" s="63">
        <v>2587790.9900000002</v>
      </c>
      <c r="F526" s="73">
        <f t="shared" si="105"/>
        <v>100</v>
      </c>
    </row>
    <row r="527" spans="1:6" s="65" customFormat="1" ht="37.5" customHeight="1" x14ac:dyDescent="0.2">
      <c r="A527" s="34" t="s">
        <v>498</v>
      </c>
      <c r="B527" s="30" t="s">
        <v>36</v>
      </c>
      <c r="C527" s="33" t="s">
        <v>1</v>
      </c>
      <c r="D527" s="31">
        <f>D528</f>
        <v>2380702.0499999998</v>
      </c>
      <c r="E527" s="31">
        <f>E528</f>
        <v>2380702.0499999998</v>
      </c>
      <c r="F527" s="73">
        <f t="shared" si="105"/>
        <v>100</v>
      </c>
    </row>
    <row r="528" spans="1:6" s="65" customFormat="1" ht="58.5" customHeight="1" x14ac:dyDescent="0.2">
      <c r="A528" s="20" t="s">
        <v>131</v>
      </c>
      <c r="B528" s="21" t="s">
        <v>36</v>
      </c>
      <c r="C528" s="24" t="s">
        <v>35</v>
      </c>
      <c r="D528" s="31">
        <f>D529</f>
        <v>2380702.0499999998</v>
      </c>
      <c r="E528" s="31">
        <f>E529</f>
        <v>2380702.0499999998</v>
      </c>
      <c r="F528" s="73">
        <f t="shared" si="105"/>
        <v>100</v>
      </c>
    </row>
    <row r="529" spans="1:6" s="65" customFormat="1" ht="34.5" customHeight="1" x14ac:dyDescent="0.2">
      <c r="A529" s="20" t="s">
        <v>132</v>
      </c>
      <c r="B529" s="21" t="s">
        <v>36</v>
      </c>
      <c r="C529" s="24" t="s">
        <v>3</v>
      </c>
      <c r="D529" s="31">
        <v>2380702.0499999998</v>
      </c>
      <c r="E529" s="31">
        <v>2380702.0499999998</v>
      </c>
      <c r="F529" s="73">
        <f t="shared" si="105"/>
        <v>100</v>
      </c>
    </row>
    <row r="530" spans="1:6" s="65" customFormat="1" ht="42.75" customHeight="1" x14ac:dyDescent="0.2">
      <c r="A530" s="34" t="s">
        <v>499</v>
      </c>
      <c r="B530" s="30" t="s">
        <v>37</v>
      </c>
      <c r="C530" s="33" t="s">
        <v>1</v>
      </c>
      <c r="D530" s="31">
        <f>D531+D533+D535</f>
        <v>58935127.199999996</v>
      </c>
      <c r="E530" s="31">
        <f>E531+E533+E535</f>
        <v>52744844.269999996</v>
      </c>
      <c r="F530" s="73">
        <f t="shared" si="105"/>
        <v>89.496445966778197</v>
      </c>
    </row>
    <row r="531" spans="1:6" s="65" customFormat="1" ht="56.25" customHeight="1" outlineLevel="1" x14ac:dyDescent="0.2">
      <c r="A531" s="20" t="s">
        <v>131</v>
      </c>
      <c r="B531" s="21" t="s">
        <v>37</v>
      </c>
      <c r="C531" s="24" t="s">
        <v>35</v>
      </c>
      <c r="D531" s="31">
        <f>D532</f>
        <v>58762199.579999998</v>
      </c>
      <c r="E531" s="31">
        <f>E532</f>
        <v>52582516.850000001</v>
      </c>
      <c r="F531" s="73">
        <f t="shared" si="105"/>
        <v>89.483574859060795</v>
      </c>
    </row>
    <row r="532" spans="1:6" s="65" customFormat="1" ht="41.25" customHeight="1" outlineLevel="2" x14ac:dyDescent="0.2">
      <c r="A532" s="20" t="s">
        <v>132</v>
      </c>
      <c r="B532" s="21" t="s">
        <v>37</v>
      </c>
      <c r="C532" s="24" t="s">
        <v>3</v>
      </c>
      <c r="D532" s="31">
        <v>58762199.579999998</v>
      </c>
      <c r="E532" s="31">
        <v>52582516.850000001</v>
      </c>
      <c r="F532" s="73">
        <f t="shared" si="105"/>
        <v>89.483574859060795</v>
      </c>
    </row>
    <row r="533" spans="1:6" s="66" customFormat="1" ht="30.75" customHeight="1" x14ac:dyDescent="0.2">
      <c r="A533" s="20" t="s">
        <v>107</v>
      </c>
      <c r="B533" s="21" t="s">
        <v>37</v>
      </c>
      <c r="C533" s="24" t="s">
        <v>38</v>
      </c>
      <c r="D533" s="31">
        <f>D534</f>
        <v>31427.62</v>
      </c>
      <c r="E533" s="31">
        <f>E534</f>
        <v>31427.62</v>
      </c>
      <c r="F533" s="73">
        <f t="shared" si="105"/>
        <v>100</v>
      </c>
    </row>
    <row r="534" spans="1:6" s="66" customFormat="1" ht="34.5" customHeight="1" x14ac:dyDescent="0.2">
      <c r="A534" s="20" t="s">
        <v>39</v>
      </c>
      <c r="B534" s="21" t="s">
        <v>37</v>
      </c>
      <c r="C534" s="24" t="s">
        <v>4</v>
      </c>
      <c r="D534" s="31">
        <v>31427.62</v>
      </c>
      <c r="E534" s="31">
        <v>31427.62</v>
      </c>
      <c r="F534" s="73">
        <f t="shared" si="105"/>
        <v>100</v>
      </c>
    </row>
    <row r="535" spans="1:6" s="65" customFormat="1" ht="20.25" customHeight="1" outlineLevel="3" x14ac:dyDescent="0.2">
      <c r="A535" s="46" t="s">
        <v>40</v>
      </c>
      <c r="B535" s="30" t="s">
        <v>37</v>
      </c>
      <c r="C535" s="30" t="s">
        <v>41</v>
      </c>
      <c r="D535" s="31">
        <f>D536</f>
        <v>141500</v>
      </c>
      <c r="E535" s="31">
        <f>E536</f>
        <v>130899.8</v>
      </c>
      <c r="F535" s="73">
        <f t="shared" si="105"/>
        <v>92.508692579505308</v>
      </c>
    </row>
    <row r="536" spans="1:6" s="65" customFormat="1" ht="27.75" customHeight="1" outlineLevel="2" x14ac:dyDescent="0.2">
      <c r="A536" s="29" t="s">
        <v>5</v>
      </c>
      <c r="B536" s="30" t="s">
        <v>37</v>
      </c>
      <c r="C536" s="30" t="s">
        <v>6</v>
      </c>
      <c r="D536" s="31">
        <v>141500</v>
      </c>
      <c r="E536" s="31">
        <v>130899.8</v>
      </c>
      <c r="F536" s="73">
        <f t="shared" si="105"/>
        <v>92.508692579505308</v>
      </c>
    </row>
    <row r="537" spans="1:6" s="65" customFormat="1" ht="22.5" customHeight="1" x14ac:dyDescent="0.2">
      <c r="A537" s="20" t="s">
        <v>17</v>
      </c>
      <c r="B537" s="24" t="s">
        <v>90</v>
      </c>
      <c r="C537" s="24" t="s">
        <v>1</v>
      </c>
      <c r="D537" s="31">
        <f>D538</f>
        <v>2178681.98</v>
      </c>
      <c r="E537" s="31">
        <f>E538</f>
        <v>2178681.98</v>
      </c>
      <c r="F537" s="73">
        <f t="shared" si="105"/>
        <v>100</v>
      </c>
    </row>
    <row r="538" spans="1:6" s="65" customFormat="1" ht="18" customHeight="1" x14ac:dyDescent="0.2">
      <c r="A538" s="20" t="s">
        <v>80</v>
      </c>
      <c r="B538" s="24" t="s">
        <v>90</v>
      </c>
      <c r="C538" s="24" t="s">
        <v>81</v>
      </c>
      <c r="D538" s="31">
        <f>D539</f>
        <v>2178681.98</v>
      </c>
      <c r="E538" s="31">
        <f>E539</f>
        <v>2178681.98</v>
      </c>
      <c r="F538" s="73">
        <f t="shared" si="105"/>
        <v>100</v>
      </c>
    </row>
    <row r="539" spans="1:6" s="65" customFormat="1" ht="20.25" customHeight="1" x14ac:dyDescent="0.2">
      <c r="A539" s="20" t="s">
        <v>18</v>
      </c>
      <c r="B539" s="24" t="s">
        <v>90</v>
      </c>
      <c r="C539" s="24" t="s">
        <v>19</v>
      </c>
      <c r="D539" s="31">
        <v>2178681.98</v>
      </c>
      <c r="E539" s="31">
        <v>2178681.98</v>
      </c>
      <c r="F539" s="73">
        <f t="shared" si="105"/>
        <v>100</v>
      </c>
    </row>
    <row r="540" spans="1:6" s="65" customFormat="1" ht="60" customHeight="1" outlineLevel="2" x14ac:dyDescent="0.2">
      <c r="A540" s="34" t="s">
        <v>274</v>
      </c>
      <c r="B540" s="30" t="s">
        <v>276</v>
      </c>
      <c r="C540" s="30" t="s">
        <v>1</v>
      </c>
      <c r="D540" s="31">
        <f>D541</f>
        <v>2444400.59</v>
      </c>
      <c r="E540" s="31">
        <f>E541</f>
        <v>2444400.59</v>
      </c>
      <c r="F540" s="73">
        <f t="shared" si="105"/>
        <v>100</v>
      </c>
    </row>
    <row r="541" spans="1:6" s="65" customFormat="1" ht="59.25" customHeight="1" outlineLevel="2" x14ac:dyDescent="0.2">
      <c r="A541" s="34" t="s">
        <v>131</v>
      </c>
      <c r="B541" s="30" t="s">
        <v>276</v>
      </c>
      <c r="C541" s="30" t="s">
        <v>35</v>
      </c>
      <c r="D541" s="31">
        <f>D542</f>
        <v>2444400.59</v>
      </c>
      <c r="E541" s="31">
        <f>E542</f>
        <v>2444400.59</v>
      </c>
      <c r="F541" s="73">
        <f t="shared" si="105"/>
        <v>100</v>
      </c>
    </row>
    <row r="542" spans="1:6" s="65" customFormat="1" ht="35.25" customHeight="1" outlineLevel="2" x14ac:dyDescent="0.2">
      <c r="A542" s="34" t="s">
        <v>275</v>
      </c>
      <c r="B542" s="30" t="s">
        <v>276</v>
      </c>
      <c r="C542" s="30" t="s">
        <v>3</v>
      </c>
      <c r="D542" s="31">
        <v>2444400.59</v>
      </c>
      <c r="E542" s="31">
        <v>2444400.59</v>
      </c>
      <c r="F542" s="73">
        <f t="shared" si="105"/>
        <v>100</v>
      </c>
    </row>
    <row r="543" spans="1:6" s="65" customFormat="1" ht="40.5" customHeight="1" outlineLevel="2" x14ac:dyDescent="0.2">
      <c r="A543" s="23" t="s">
        <v>411</v>
      </c>
      <c r="B543" s="24" t="s">
        <v>410</v>
      </c>
      <c r="C543" s="24" t="s">
        <v>1</v>
      </c>
      <c r="D543" s="31">
        <f>D544</f>
        <v>72900525.129999995</v>
      </c>
      <c r="E543" s="31">
        <f>E544</f>
        <v>65420362.149999999</v>
      </c>
      <c r="F543" s="73">
        <f t="shared" si="105"/>
        <v>89.739219344907355</v>
      </c>
    </row>
    <row r="544" spans="1:6" s="65" customFormat="1" ht="36" customHeight="1" outlineLevel="2" x14ac:dyDescent="0.2">
      <c r="A544" s="23" t="s">
        <v>107</v>
      </c>
      <c r="B544" s="24" t="s">
        <v>410</v>
      </c>
      <c r="C544" s="24" t="s">
        <v>38</v>
      </c>
      <c r="D544" s="31">
        <f>D545</f>
        <v>72900525.129999995</v>
      </c>
      <c r="E544" s="31">
        <f>E545</f>
        <v>65420362.149999999</v>
      </c>
      <c r="F544" s="73">
        <f t="shared" si="105"/>
        <v>89.739219344907355</v>
      </c>
    </row>
    <row r="545" spans="1:6" s="65" customFormat="1" ht="36" customHeight="1" outlineLevel="2" x14ac:dyDescent="0.2">
      <c r="A545" s="23" t="s">
        <v>39</v>
      </c>
      <c r="B545" s="24" t="s">
        <v>410</v>
      </c>
      <c r="C545" s="24" t="s">
        <v>4</v>
      </c>
      <c r="D545" s="31">
        <v>72900525.129999995</v>
      </c>
      <c r="E545" s="31">
        <v>65420362.149999999</v>
      </c>
      <c r="F545" s="73">
        <f t="shared" si="105"/>
        <v>89.739219344907355</v>
      </c>
    </row>
    <row r="546" spans="1:6" s="65" customFormat="1" ht="36" customHeight="1" outlineLevel="2" x14ac:dyDescent="0.2">
      <c r="A546" s="34" t="s">
        <v>397</v>
      </c>
      <c r="B546" s="30" t="s">
        <v>398</v>
      </c>
      <c r="C546" s="30" t="s">
        <v>1</v>
      </c>
      <c r="D546" s="31">
        <f>D547+D549</f>
        <v>7900</v>
      </c>
      <c r="E546" s="31">
        <f>E547+E549</f>
        <v>7900</v>
      </c>
      <c r="F546" s="73">
        <f t="shared" si="105"/>
        <v>100</v>
      </c>
    </row>
    <row r="547" spans="1:6" s="65" customFormat="1" ht="36" customHeight="1" outlineLevel="2" x14ac:dyDescent="0.2">
      <c r="A547" s="29" t="s">
        <v>107</v>
      </c>
      <c r="B547" s="30" t="s">
        <v>398</v>
      </c>
      <c r="C547" s="30" t="s">
        <v>38</v>
      </c>
      <c r="D547" s="31">
        <f>D548</f>
        <v>3900</v>
      </c>
      <c r="E547" s="31">
        <f>E548</f>
        <v>3900</v>
      </c>
      <c r="F547" s="73">
        <f t="shared" si="105"/>
        <v>100</v>
      </c>
    </row>
    <row r="548" spans="1:6" s="65" customFormat="1" ht="36" customHeight="1" outlineLevel="2" x14ac:dyDescent="0.2">
      <c r="A548" s="29" t="s">
        <v>39</v>
      </c>
      <c r="B548" s="30" t="s">
        <v>398</v>
      </c>
      <c r="C548" s="30" t="s">
        <v>4</v>
      </c>
      <c r="D548" s="31">
        <v>3900</v>
      </c>
      <c r="E548" s="31">
        <v>3900</v>
      </c>
      <c r="F548" s="73">
        <f t="shared" si="105"/>
        <v>100</v>
      </c>
    </row>
    <row r="549" spans="1:6" s="65" customFormat="1" ht="36" customHeight="1" outlineLevel="2" x14ac:dyDescent="0.2">
      <c r="A549" s="34" t="s">
        <v>40</v>
      </c>
      <c r="B549" s="30" t="s">
        <v>398</v>
      </c>
      <c r="C549" s="30" t="s">
        <v>41</v>
      </c>
      <c r="D549" s="31">
        <f>D550</f>
        <v>4000</v>
      </c>
      <c r="E549" s="31">
        <f>E550</f>
        <v>4000</v>
      </c>
      <c r="F549" s="73">
        <f t="shared" si="105"/>
        <v>100</v>
      </c>
    </row>
    <row r="550" spans="1:6" s="65" customFormat="1" ht="36" customHeight="1" outlineLevel="2" x14ac:dyDescent="0.2">
      <c r="A550" s="34" t="s">
        <v>5</v>
      </c>
      <c r="B550" s="30" t="s">
        <v>398</v>
      </c>
      <c r="C550" s="30" t="s">
        <v>6</v>
      </c>
      <c r="D550" s="31">
        <v>4000</v>
      </c>
      <c r="E550" s="31">
        <v>4000</v>
      </c>
      <c r="F550" s="73">
        <f t="shared" si="105"/>
        <v>100</v>
      </c>
    </row>
    <row r="551" spans="1:6" s="65" customFormat="1" ht="39.75" customHeight="1" outlineLevel="4" x14ac:dyDescent="0.2">
      <c r="A551" s="29" t="s">
        <v>291</v>
      </c>
      <c r="B551" s="30" t="s">
        <v>292</v>
      </c>
      <c r="C551" s="30" t="s">
        <v>1</v>
      </c>
      <c r="D551" s="31">
        <f>D552</f>
        <v>366794</v>
      </c>
      <c r="E551" s="31">
        <f>E552</f>
        <v>366794</v>
      </c>
      <c r="F551" s="73">
        <f t="shared" si="105"/>
        <v>100</v>
      </c>
    </row>
    <row r="552" spans="1:6" s="65" customFormat="1" ht="59.25" customHeight="1" outlineLevel="4" x14ac:dyDescent="0.2">
      <c r="A552" s="20" t="s">
        <v>131</v>
      </c>
      <c r="B552" s="21" t="s">
        <v>292</v>
      </c>
      <c r="C552" s="21" t="s">
        <v>35</v>
      </c>
      <c r="D552" s="31">
        <f>D553</f>
        <v>366794</v>
      </c>
      <c r="E552" s="31">
        <f>E553</f>
        <v>366794</v>
      </c>
      <c r="F552" s="73">
        <f t="shared" si="105"/>
        <v>100</v>
      </c>
    </row>
    <row r="553" spans="1:6" s="65" customFormat="1" ht="39.75" customHeight="1" outlineLevel="4" x14ac:dyDescent="0.2">
      <c r="A553" s="20" t="s">
        <v>133</v>
      </c>
      <c r="B553" s="21" t="s">
        <v>292</v>
      </c>
      <c r="C553" s="21" t="s">
        <v>3</v>
      </c>
      <c r="D553" s="31">
        <v>366794</v>
      </c>
      <c r="E553" s="31">
        <v>366794</v>
      </c>
      <c r="F553" s="73">
        <f t="shared" si="105"/>
        <v>100</v>
      </c>
    </row>
    <row r="554" spans="1:6" s="65" customFormat="1" ht="54.75" customHeight="1" outlineLevel="3" x14ac:dyDescent="0.2">
      <c r="A554" s="23" t="s">
        <v>119</v>
      </c>
      <c r="B554" s="21" t="s">
        <v>120</v>
      </c>
      <c r="C554" s="24" t="s">
        <v>1</v>
      </c>
      <c r="D554" s="31">
        <f>D555</f>
        <v>238082</v>
      </c>
      <c r="E554" s="31">
        <f>E555</f>
        <v>238082</v>
      </c>
      <c r="F554" s="73">
        <f t="shared" si="104"/>
        <v>100</v>
      </c>
    </row>
    <row r="555" spans="1:6" s="65" customFormat="1" ht="31.5" customHeight="1" outlineLevel="3" x14ac:dyDescent="0.2">
      <c r="A555" s="23" t="s">
        <v>107</v>
      </c>
      <c r="B555" s="21" t="s">
        <v>120</v>
      </c>
      <c r="C555" s="24" t="s">
        <v>38</v>
      </c>
      <c r="D555" s="31">
        <f>D556</f>
        <v>238082</v>
      </c>
      <c r="E555" s="31">
        <f>E556</f>
        <v>238082</v>
      </c>
      <c r="F555" s="73">
        <f t="shared" si="104"/>
        <v>100</v>
      </c>
    </row>
    <row r="556" spans="1:6" s="65" customFormat="1" ht="31.5" customHeight="1" outlineLevel="5" x14ac:dyDescent="0.2">
      <c r="A556" s="23" t="s">
        <v>39</v>
      </c>
      <c r="B556" s="21" t="s">
        <v>120</v>
      </c>
      <c r="C556" s="24" t="s">
        <v>4</v>
      </c>
      <c r="D556" s="31">
        <v>238082</v>
      </c>
      <c r="E556" s="31">
        <v>238082</v>
      </c>
      <c r="F556" s="73">
        <f t="shared" si="104"/>
        <v>100</v>
      </c>
    </row>
    <row r="557" spans="1:6" s="65" customFormat="1" ht="27.75" customHeight="1" outlineLevel="2" x14ac:dyDescent="0.2">
      <c r="A557" s="34" t="s">
        <v>12</v>
      </c>
      <c r="B557" s="30" t="s">
        <v>49</v>
      </c>
      <c r="C557" s="30" t="s">
        <v>1</v>
      </c>
      <c r="D557" s="31">
        <f>D558</f>
        <v>1509632</v>
      </c>
      <c r="E557" s="31">
        <f>E558</f>
        <v>1509632</v>
      </c>
      <c r="F557" s="73">
        <f t="shared" ref="F557:F581" si="106">E557/D557*100</f>
        <v>100</v>
      </c>
    </row>
    <row r="558" spans="1:6" s="65" customFormat="1" ht="57.75" customHeight="1" outlineLevel="2" x14ac:dyDescent="0.2">
      <c r="A558" s="29" t="s">
        <v>131</v>
      </c>
      <c r="B558" s="30" t="s">
        <v>49</v>
      </c>
      <c r="C558" s="30" t="s">
        <v>35</v>
      </c>
      <c r="D558" s="31">
        <f>D559</f>
        <v>1509632</v>
      </c>
      <c r="E558" s="31">
        <f>E559</f>
        <v>1509632</v>
      </c>
      <c r="F558" s="73">
        <f t="shared" si="106"/>
        <v>100</v>
      </c>
    </row>
    <row r="559" spans="1:6" s="65" customFormat="1" ht="33" customHeight="1" outlineLevel="2" x14ac:dyDescent="0.2">
      <c r="A559" s="29" t="s">
        <v>132</v>
      </c>
      <c r="B559" s="30" t="s">
        <v>49</v>
      </c>
      <c r="C559" s="30" t="s">
        <v>3</v>
      </c>
      <c r="D559" s="31">
        <v>1509632</v>
      </c>
      <c r="E559" s="31">
        <v>1509632</v>
      </c>
      <c r="F559" s="73">
        <f t="shared" si="106"/>
        <v>100</v>
      </c>
    </row>
    <row r="560" spans="1:6" s="65" customFormat="1" ht="45.75" customHeight="1" outlineLevel="2" x14ac:dyDescent="0.2">
      <c r="A560" s="29" t="s">
        <v>500</v>
      </c>
      <c r="B560" s="30" t="s">
        <v>48</v>
      </c>
      <c r="C560" s="33" t="s">
        <v>1</v>
      </c>
      <c r="D560" s="31">
        <f>D561+D563+D565</f>
        <v>40168784</v>
      </c>
      <c r="E560" s="31">
        <f>E561+E563+E565</f>
        <v>37294727.949999996</v>
      </c>
      <c r="F560" s="73">
        <f t="shared" si="106"/>
        <v>92.845050898229815</v>
      </c>
    </row>
    <row r="561" spans="1:6" s="65" customFormat="1" ht="63.75" outlineLevel="2" x14ac:dyDescent="0.2">
      <c r="A561" s="29" t="s">
        <v>131</v>
      </c>
      <c r="B561" s="30" t="s">
        <v>48</v>
      </c>
      <c r="C561" s="30" t="s">
        <v>35</v>
      </c>
      <c r="D561" s="31">
        <f>D562</f>
        <v>23671353.829999998</v>
      </c>
      <c r="E561" s="31">
        <f>E562</f>
        <v>23671353.829999998</v>
      </c>
      <c r="F561" s="73">
        <f t="shared" si="106"/>
        <v>100</v>
      </c>
    </row>
    <row r="562" spans="1:6" s="65" customFormat="1" ht="24.75" customHeight="1" outlineLevel="2" x14ac:dyDescent="0.2">
      <c r="A562" s="29" t="s">
        <v>10</v>
      </c>
      <c r="B562" s="30" t="s">
        <v>48</v>
      </c>
      <c r="C562" s="30" t="s">
        <v>11</v>
      </c>
      <c r="D562" s="31">
        <v>23671353.829999998</v>
      </c>
      <c r="E562" s="31">
        <v>23671353.829999998</v>
      </c>
      <c r="F562" s="73">
        <f t="shared" si="106"/>
        <v>100</v>
      </c>
    </row>
    <row r="563" spans="1:6" s="65" customFormat="1" ht="36" customHeight="1" outlineLevel="2" x14ac:dyDescent="0.2">
      <c r="A563" s="29" t="s">
        <v>107</v>
      </c>
      <c r="B563" s="30" t="s">
        <v>48</v>
      </c>
      <c r="C563" s="30" t="s">
        <v>38</v>
      </c>
      <c r="D563" s="31">
        <f>D564</f>
        <v>16162530.17</v>
      </c>
      <c r="E563" s="31">
        <f>E564</f>
        <v>13355643.970000001</v>
      </c>
      <c r="F563" s="73">
        <f t="shared" si="106"/>
        <v>82.633373794345715</v>
      </c>
    </row>
    <row r="564" spans="1:6" s="65" customFormat="1" ht="33" customHeight="1" outlineLevel="2" x14ac:dyDescent="0.2">
      <c r="A564" s="34" t="s">
        <v>39</v>
      </c>
      <c r="B564" s="30" t="s">
        <v>48</v>
      </c>
      <c r="C564" s="30" t="s">
        <v>4</v>
      </c>
      <c r="D564" s="31">
        <v>16162530.17</v>
      </c>
      <c r="E564" s="31">
        <v>13355643.970000001</v>
      </c>
      <c r="F564" s="73">
        <f t="shared" si="106"/>
        <v>82.633373794345715</v>
      </c>
    </row>
    <row r="565" spans="1:6" s="65" customFormat="1" ht="18" customHeight="1" outlineLevel="2" x14ac:dyDescent="0.2">
      <c r="A565" s="46" t="s">
        <v>40</v>
      </c>
      <c r="B565" s="30" t="s">
        <v>48</v>
      </c>
      <c r="C565" s="30" t="s">
        <v>41</v>
      </c>
      <c r="D565" s="31">
        <f>D566</f>
        <v>334900</v>
      </c>
      <c r="E565" s="31">
        <f>E566</f>
        <v>267730.15000000002</v>
      </c>
      <c r="F565" s="73">
        <f t="shared" si="106"/>
        <v>79.94331143624963</v>
      </c>
    </row>
    <row r="566" spans="1:6" s="9" customFormat="1" ht="25.5" customHeight="1" outlineLevel="2" x14ac:dyDescent="0.2">
      <c r="A566" s="29" t="s">
        <v>5</v>
      </c>
      <c r="B566" s="30" t="s">
        <v>48</v>
      </c>
      <c r="C566" s="30" t="s">
        <v>6</v>
      </c>
      <c r="D566" s="31">
        <v>334900</v>
      </c>
      <c r="E566" s="31">
        <v>267730.15000000002</v>
      </c>
      <c r="F566" s="73">
        <f t="shared" si="106"/>
        <v>79.94331143624963</v>
      </c>
    </row>
    <row r="567" spans="1:6" s="9" customFormat="1" ht="46.5" customHeight="1" outlineLevel="2" x14ac:dyDescent="0.2">
      <c r="A567" s="34" t="s">
        <v>501</v>
      </c>
      <c r="B567" s="30" t="s">
        <v>130</v>
      </c>
      <c r="C567" s="30" t="s">
        <v>1</v>
      </c>
      <c r="D567" s="31">
        <f>D568+D570+D572</f>
        <v>22760800</v>
      </c>
      <c r="E567" s="31">
        <f>E568+E570+E572</f>
        <v>21619196.859999999</v>
      </c>
      <c r="F567" s="73">
        <f t="shared" si="106"/>
        <v>94.984345277846117</v>
      </c>
    </row>
    <row r="568" spans="1:6" s="9" customFormat="1" ht="59.25" customHeight="1" outlineLevel="2" x14ac:dyDescent="0.2">
      <c r="A568" s="34" t="s">
        <v>131</v>
      </c>
      <c r="B568" s="30" t="s">
        <v>130</v>
      </c>
      <c r="C568" s="30" t="s">
        <v>35</v>
      </c>
      <c r="D568" s="31">
        <f>D569</f>
        <v>14789800</v>
      </c>
      <c r="E568" s="31">
        <f>E569</f>
        <v>14769767.719999999</v>
      </c>
      <c r="F568" s="73">
        <f t="shared" si="106"/>
        <v>99.864553408430126</v>
      </c>
    </row>
    <row r="569" spans="1:6" s="9" customFormat="1" ht="25.5" customHeight="1" outlineLevel="2" x14ac:dyDescent="0.2">
      <c r="A569" s="34" t="s">
        <v>10</v>
      </c>
      <c r="B569" s="30" t="s">
        <v>130</v>
      </c>
      <c r="C569" s="30" t="s">
        <v>11</v>
      </c>
      <c r="D569" s="31">
        <v>14789800</v>
      </c>
      <c r="E569" s="31">
        <v>14769767.719999999</v>
      </c>
      <c r="F569" s="73">
        <f t="shared" si="106"/>
        <v>99.864553408430126</v>
      </c>
    </row>
    <row r="570" spans="1:6" s="9" customFormat="1" ht="32.25" customHeight="1" outlineLevel="2" x14ac:dyDescent="0.2">
      <c r="A570" s="34" t="s">
        <v>107</v>
      </c>
      <c r="B570" s="30" t="s">
        <v>130</v>
      </c>
      <c r="C570" s="30" t="s">
        <v>38</v>
      </c>
      <c r="D570" s="31">
        <f>D571</f>
        <v>7865000</v>
      </c>
      <c r="E570" s="31">
        <f>E571</f>
        <v>6751029.1399999997</v>
      </c>
      <c r="F570" s="73">
        <f t="shared" si="106"/>
        <v>85.836352701843609</v>
      </c>
    </row>
    <row r="571" spans="1:6" s="9" customFormat="1" ht="30.75" customHeight="1" outlineLevel="2" x14ac:dyDescent="0.2">
      <c r="A571" s="34" t="s">
        <v>39</v>
      </c>
      <c r="B571" s="30" t="s">
        <v>130</v>
      </c>
      <c r="C571" s="30" t="s">
        <v>4</v>
      </c>
      <c r="D571" s="31">
        <v>7865000</v>
      </c>
      <c r="E571" s="31">
        <v>6751029.1399999997</v>
      </c>
      <c r="F571" s="73">
        <f t="shared" si="106"/>
        <v>85.836352701843609</v>
      </c>
    </row>
    <row r="572" spans="1:6" s="9" customFormat="1" ht="25.5" customHeight="1" outlineLevel="2" x14ac:dyDescent="0.2">
      <c r="A572" s="34" t="s">
        <v>40</v>
      </c>
      <c r="B572" s="30" t="s">
        <v>130</v>
      </c>
      <c r="C572" s="30" t="s">
        <v>41</v>
      </c>
      <c r="D572" s="31">
        <f>D573</f>
        <v>106000</v>
      </c>
      <c r="E572" s="31">
        <f>E573</f>
        <v>98400</v>
      </c>
      <c r="F572" s="73">
        <f t="shared" si="106"/>
        <v>92.830188679245282</v>
      </c>
    </row>
    <row r="573" spans="1:6" s="9" customFormat="1" ht="25.5" customHeight="1" outlineLevel="2" x14ac:dyDescent="0.2">
      <c r="A573" s="34" t="s">
        <v>5</v>
      </c>
      <c r="B573" s="30" t="s">
        <v>130</v>
      </c>
      <c r="C573" s="30" t="s">
        <v>6</v>
      </c>
      <c r="D573" s="31">
        <v>106000</v>
      </c>
      <c r="E573" s="31">
        <v>98400</v>
      </c>
      <c r="F573" s="73">
        <f t="shared" si="106"/>
        <v>92.830188679245282</v>
      </c>
    </row>
    <row r="574" spans="1:6" s="65" customFormat="1" ht="36" customHeight="1" outlineLevel="1" x14ac:dyDescent="0.2">
      <c r="A574" s="34" t="s">
        <v>13</v>
      </c>
      <c r="B574" s="30" t="s">
        <v>50</v>
      </c>
      <c r="C574" s="33" t="s">
        <v>1</v>
      </c>
      <c r="D574" s="31">
        <f>D575+D577</f>
        <v>1271655</v>
      </c>
      <c r="E574" s="31">
        <f>E575+E577</f>
        <v>1271336.57</v>
      </c>
      <c r="F574" s="73">
        <f t="shared" si="106"/>
        <v>99.974959403297277</v>
      </c>
    </row>
    <row r="575" spans="1:6" s="65" customFormat="1" ht="56.25" customHeight="1" outlineLevel="4" x14ac:dyDescent="0.2">
      <c r="A575" s="29" t="s">
        <v>131</v>
      </c>
      <c r="B575" s="30" t="s">
        <v>50</v>
      </c>
      <c r="C575" s="33" t="s">
        <v>35</v>
      </c>
      <c r="D575" s="31">
        <f>D576</f>
        <v>1252170.58</v>
      </c>
      <c r="E575" s="31">
        <f>E576</f>
        <v>1252170.58</v>
      </c>
      <c r="F575" s="73">
        <f t="shared" si="106"/>
        <v>100</v>
      </c>
    </row>
    <row r="576" spans="1:6" s="65" customFormat="1" ht="33" customHeight="1" outlineLevel="4" x14ac:dyDescent="0.2">
      <c r="A576" s="29" t="s">
        <v>132</v>
      </c>
      <c r="B576" s="30" t="s">
        <v>50</v>
      </c>
      <c r="C576" s="33" t="s">
        <v>3</v>
      </c>
      <c r="D576" s="31">
        <v>1252170.58</v>
      </c>
      <c r="E576" s="31">
        <v>1252170.58</v>
      </c>
      <c r="F576" s="73">
        <f t="shared" si="106"/>
        <v>100</v>
      </c>
    </row>
    <row r="577" spans="1:6" s="65" customFormat="1" ht="39" customHeight="1" outlineLevel="4" x14ac:dyDescent="0.2">
      <c r="A577" s="29" t="s">
        <v>107</v>
      </c>
      <c r="B577" s="30" t="s">
        <v>50</v>
      </c>
      <c r="C577" s="33" t="s">
        <v>38</v>
      </c>
      <c r="D577" s="31">
        <f>D578</f>
        <v>19484.419999999998</v>
      </c>
      <c r="E577" s="31">
        <f>E578</f>
        <v>19165.990000000002</v>
      </c>
      <c r="F577" s="73">
        <f t="shared" si="106"/>
        <v>98.365719893124876</v>
      </c>
    </row>
    <row r="578" spans="1:6" s="65" customFormat="1" ht="30.75" customHeight="1" outlineLevel="4" x14ac:dyDescent="0.2">
      <c r="A578" s="34" t="s">
        <v>39</v>
      </c>
      <c r="B578" s="30" t="s">
        <v>50</v>
      </c>
      <c r="C578" s="33" t="s">
        <v>4</v>
      </c>
      <c r="D578" s="31">
        <v>19484.419999999998</v>
      </c>
      <c r="E578" s="31">
        <v>19165.990000000002</v>
      </c>
      <c r="F578" s="73">
        <f t="shared" si="106"/>
        <v>98.365719893124876</v>
      </c>
    </row>
    <row r="579" spans="1:6" s="65" customFormat="1" ht="32.25" customHeight="1" outlineLevel="4" x14ac:dyDescent="0.2">
      <c r="A579" s="34" t="s">
        <v>14</v>
      </c>
      <c r="B579" s="30" t="s">
        <v>51</v>
      </c>
      <c r="C579" s="33" t="s">
        <v>1</v>
      </c>
      <c r="D579" s="31">
        <f>D580+D582</f>
        <v>824373</v>
      </c>
      <c r="E579" s="31">
        <f>E580+E582</f>
        <v>824373</v>
      </c>
      <c r="F579" s="73">
        <f t="shared" si="106"/>
        <v>100</v>
      </c>
    </row>
    <row r="580" spans="1:6" s="65" customFormat="1" ht="60" customHeight="1" outlineLevel="4" x14ac:dyDescent="0.2">
      <c r="A580" s="29" t="s">
        <v>131</v>
      </c>
      <c r="B580" s="30" t="s">
        <v>51</v>
      </c>
      <c r="C580" s="33" t="s">
        <v>35</v>
      </c>
      <c r="D580" s="31">
        <f>D581</f>
        <v>818517.42</v>
      </c>
      <c r="E580" s="31">
        <f>E581</f>
        <v>818517.42</v>
      </c>
      <c r="F580" s="73">
        <f t="shared" si="106"/>
        <v>100</v>
      </c>
    </row>
    <row r="581" spans="1:6" s="65" customFormat="1" ht="42.75" customHeight="1" outlineLevel="4" x14ac:dyDescent="0.2">
      <c r="A581" s="29" t="s">
        <v>132</v>
      </c>
      <c r="B581" s="30" t="s">
        <v>51</v>
      </c>
      <c r="C581" s="33" t="s">
        <v>3</v>
      </c>
      <c r="D581" s="31">
        <v>818517.42</v>
      </c>
      <c r="E581" s="31">
        <v>818517.42</v>
      </c>
      <c r="F581" s="73">
        <f t="shared" si="106"/>
        <v>100</v>
      </c>
    </row>
    <row r="582" spans="1:6" s="65" customFormat="1" ht="34.5" customHeight="1" outlineLevel="4" x14ac:dyDescent="0.2">
      <c r="A582" s="29" t="s">
        <v>107</v>
      </c>
      <c r="B582" s="30" t="s">
        <v>51</v>
      </c>
      <c r="C582" s="33" t="s">
        <v>38</v>
      </c>
      <c r="D582" s="31">
        <f>D583</f>
        <v>5855.58</v>
      </c>
      <c r="E582" s="31">
        <f>E583</f>
        <v>5855.58</v>
      </c>
      <c r="F582" s="73">
        <f t="shared" ref="F582:F615" si="107">E582/D582*100</f>
        <v>100</v>
      </c>
    </row>
    <row r="583" spans="1:6" s="65" customFormat="1" ht="35.25" customHeight="1" outlineLevel="4" x14ac:dyDescent="0.2">
      <c r="A583" s="34" t="s">
        <v>39</v>
      </c>
      <c r="B583" s="30" t="s">
        <v>51</v>
      </c>
      <c r="C583" s="33" t="s">
        <v>4</v>
      </c>
      <c r="D583" s="31">
        <v>5855.58</v>
      </c>
      <c r="E583" s="31">
        <v>5855.58</v>
      </c>
      <c r="F583" s="73">
        <f t="shared" si="107"/>
        <v>100</v>
      </c>
    </row>
    <row r="584" spans="1:6" s="65" customFormat="1" ht="55.5" customHeight="1" outlineLevel="4" x14ac:dyDescent="0.2">
      <c r="A584" s="34" t="s">
        <v>26</v>
      </c>
      <c r="B584" s="33" t="s">
        <v>53</v>
      </c>
      <c r="C584" s="33" t="s">
        <v>1</v>
      </c>
      <c r="D584" s="31">
        <f>D585</f>
        <v>1176210.99</v>
      </c>
      <c r="E584" s="31">
        <f>E585</f>
        <v>1072404.08</v>
      </c>
      <c r="F584" s="73">
        <f t="shared" ref="F584:F591" si="108">E584/D584*100</f>
        <v>91.174465220733907</v>
      </c>
    </row>
    <row r="585" spans="1:6" s="65" customFormat="1" ht="32.25" customHeight="1" outlineLevel="4" x14ac:dyDescent="0.2">
      <c r="A585" s="20" t="s">
        <v>107</v>
      </c>
      <c r="B585" s="24" t="s">
        <v>53</v>
      </c>
      <c r="C585" s="24" t="s">
        <v>38</v>
      </c>
      <c r="D585" s="31">
        <f>D586</f>
        <v>1176210.99</v>
      </c>
      <c r="E585" s="31">
        <f>E586</f>
        <v>1072404.08</v>
      </c>
      <c r="F585" s="73">
        <f t="shared" si="108"/>
        <v>91.174465220733907</v>
      </c>
    </row>
    <row r="586" spans="1:6" s="65" customFormat="1" ht="33" customHeight="1" outlineLevel="2" x14ac:dyDescent="0.2">
      <c r="A586" s="23" t="s">
        <v>39</v>
      </c>
      <c r="B586" s="24" t="s">
        <v>53</v>
      </c>
      <c r="C586" s="24" t="s">
        <v>4</v>
      </c>
      <c r="D586" s="31">
        <v>1176210.99</v>
      </c>
      <c r="E586" s="31">
        <v>1072404.08</v>
      </c>
      <c r="F586" s="73">
        <f t="shared" si="108"/>
        <v>91.174465220733907</v>
      </c>
    </row>
    <row r="587" spans="1:6" s="65" customFormat="1" ht="60.75" customHeight="1" x14ac:dyDescent="0.2">
      <c r="A587" s="23" t="s">
        <v>230</v>
      </c>
      <c r="B587" s="24" t="s">
        <v>231</v>
      </c>
      <c r="C587" s="24" t="s">
        <v>1</v>
      </c>
      <c r="D587" s="31">
        <f>D588+D590</f>
        <v>18837968.289999999</v>
      </c>
      <c r="E587" s="31">
        <f>E588+E590</f>
        <v>18814556.259999998</v>
      </c>
      <c r="F587" s="73">
        <f t="shared" si="108"/>
        <v>99.875718922340312</v>
      </c>
    </row>
    <row r="588" spans="1:6" s="65" customFormat="1" ht="35.25" customHeight="1" x14ac:dyDescent="0.2">
      <c r="A588" s="23" t="s">
        <v>107</v>
      </c>
      <c r="B588" s="24" t="s">
        <v>231</v>
      </c>
      <c r="C588" s="24" t="s">
        <v>38</v>
      </c>
      <c r="D588" s="31">
        <f>D589</f>
        <v>250000</v>
      </c>
      <c r="E588" s="31">
        <f>E589</f>
        <v>226587.97</v>
      </c>
      <c r="F588" s="73">
        <f t="shared" si="108"/>
        <v>90.635187999999999</v>
      </c>
    </row>
    <row r="589" spans="1:6" s="65" customFormat="1" ht="39" customHeight="1" x14ac:dyDescent="0.2">
      <c r="A589" s="23" t="s">
        <v>39</v>
      </c>
      <c r="B589" s="24" t="s">
        <v>231</v>
      </c>
      <c r="C589" s="24" t="s">
        <v>4</v>
      </c>
      <c r="D589" s="31">
        <v>250000</v>
      </c>
      <c r="E589" s="31">
        <v>226587.97</v>
      </c>
      <c r="F589" s="73">
        <f t="shared" si="108"/>
        <v>90.635187999999999</v>
      </c>
    </row>
    <row r="590" spans="1:6" s="65" customFormat="1" ht="31.5" customHeight="1" x14ac:dyDescent="0.2">
      <c r="A590" s="23" t="s">
        <v>80</v>
      </c>
      <c r="B590" s="24" t="s">
        <v>231</v>
      </c>
      <c r="C590" s="24" t="s">
        <v>81</v>
      </c>
      <c r="D590" s="31">
        <f>D591</f>
        <v>18587968.289999999</v>
      </c>
      <c r="E590" s="31">
        <f>E591</f>
        <v>18587968.289999999</v>
      </c>
      <c r="F590" s="73">
        <f t="shared" si="108"/>
        <v>100</v>
      </c>
    </row>
    <row r="591" spans="1:6" s="65" customFormat="1" ht="38.25" customHeight="1" x14ac:dyDescent="0.2">
      <c r="A591" s="23" t="s">
        <v>24</v>
      </c>
      <c r="B591" s="24" t="s">
        <v>231</v>
      </c>
      <c r="C591" s="24" t="s">
        <v>25</v>
      </c>
      <c r="D591" s="31">
        <v>18587968.289999999</v>
      </c>
      <c r="E591" s="31">
        <v>18587968.289999999</v>
      </c>
      <c r="F591" s="73">
        <f t="shared" si="108"/>
        <v>100</v>
      </c>
    </row>
    <row r="592" spans="1:6" s="65" customFormat="1" ht="50.25" customHeight="1" outlineLevel="4" x14ac:dyDescent="0.2">
      <c r="A592" s="34" t="s">
        <v>9</v>
      </c>
      <c r="B592" s="30" t="s">
        <v>52</v>
      </c>
      <c r="C592" s="30" t="s">
        <v>1</v>
      </c>
      <c r="D592" s="31">
        <f>D593+D595</f>
        <v>909860</v>
      </c>
      <c r="E592" s="31">
        <f>E593+E595</f>
        <v>909760</v>
      </c>
      <c r="F592" s="73">
        <f t="shared" si="107"/>
        <v>99.98900929813378</v>
      </c>
    </row>
    <row r="593" spans="1:6" s="65" customFormat="1" ht="58.5" customHeight="1" outlineLevel="4" x14ac:dyDescent="0.2">
      <c r="A593" s="29" t="s">
        <v>131</v>
      </c>
      <c r="B593" s="30" t="s">
        <v>52</v>
      </c>
      <c r="C593" s="33" t="s">
        <v>35</v>
      </c>
      <c r="D593" s="31">
        <f>D594</f>
        <v>773250.24</v>
      </c>
      <c r="E593" s="31">
        <f>E594</f>
        <v>773250.24</v>
      </c>
      <c r="F593" s="73">
        <f t="shared" si="107"/>
        <v>100</v>
      </c>
    </row>
    <row r="594" spans="1:6" s="65" customFormat="1" ht="34.5" customHeight="1" outlineLevel="4" x14ac:dyDescent="0.2">
      <c r="A594" s="29" t="s">
        <v>133</v>
      </c>
      <c r="B594" s="30" t="s">
        <v>52</v>
      </c>
      <c r="C594" s="33" t="s">
        <v>3</v>
      </c>
      <c r="D594" s="31">
        <v>773250.24</v>
      </c>
      <c r="E594" s="31">
        <v>773250.24</v>
      </c>
      <c r="F594" s="73">
        <f t="shared" si="107"/>
        <v>100</v>
      </c>
    </row>
    <row r="595" spans="1:6" s="65" customFormat="1" ht="30.75" customHeight="1" outlineLevel="4" x14ac:dyDescent="0.2">
      <c r="A595" s="29" t="s">
        <v>107</v>
      </c>
      <c r="B595" s="30" t="s">
        <v>52</v>
      </c>
      <c r="C595" s="33" t="s">
        <v>38</v>
      </c>
      <c r="D595" s="31">
        <f>D596</f>
        <v>136609.76</v>
      </c>
      <c r="E595" s="31">
        <f>E596</f>
        <v>136509.76000000001</v>
      </c>
      <c r="F595" s="73">
        <f t="shared" si="107"/>
        <v>99.926798788022182</v>
      </c>
    </row>
    <row r="596" spans="1:6" s="65" customFormat="1" ht="32.25" customHeight="1" outlineLevel="4" x14ac:dyDescent="0.2">
      <c r="A596" s="34" t="s">
        <v>39</v>
      </c>
      <c r="B596" s="30" t="s">
        <v>52</v>
      </c>
      <c r="C596" s="33" t="s">
        <v>4</v>
      </c>
      <c r="D596" s="31">
        <v>136609.76</v>
      </c>
      <c r="E596" s="31">
        <v>136509.76000000001</v>
      </c>
      <c r="F596" s="73">
        <f t="shared" si="107"/>
        <v>99.926798788022182</v>
      </c>
    </row>
    <row r="597" spans="1:6" s="65" customFormat="1" ht="66" customHeight="1" outlineLevel="5" x14ac:dyDescent="0.2">
      <c r="A597" s="20" t="s">
        <v>27</v>
      </c>
      <c r="B597" s="24" t="s">
        <v>58</v>
      </c>
      <c r="C597" s="24" t="s">
        <v>1</v>
      </c>
      <c r="D597" s="31">
        <f>D598</f>
        <v>15437.65</v>
      </c>
      <c r="E597" s="31">
        <f>E598</f>
        <v>15437.65</v>
      </c>
      <c r="F597" s="73">
        <f t="shared" ref="F597:F607" si="109">E597/D597*100</f>
        <v>100</v>
      </c>
    </row>
    <row r="598" spans="1:6" s="65" customFormat="1" ht="34.5" customHeight="1" outlineLevel="2" x14ac:dyDescent="0.2">
      <c r="A598" s="20" t="s">
        <v>107</v>
      </c>
      <c r="B598" s="24" t="s">
        <v>58</v>
      </c>
      <c r="C598" s="24" t="s">
        <v>38</v>
      </c>
      <c r="D598" s="31">
        <f>D599</f>
        <v>15437.65</v>
      </c>
      <c r="E598" s="31">
        <f>E599</f>
        <v>15437.65</v>
      </c>
      <c r="F598" s="73">
        <f t="shared" si="109"/>
        <v>100</v>
      </c>
    </row>
    <row r="599" spans="1:6" s="65" customFormat="1" ht="36" customHeight="1" outlineLevel="5" x14ac:dyDescent="0.2">
      <c r="A599" s="23" t="s">
        <v>39</v>
      </c>
      <c r="B599" s="24" t="s">
        <v>58</v>
      </c>
      <c r="C599" s="24" t="s">
        <v>4</v>
      </c>
      <c r="D599" s="31">
        <v>15437.65</v>
      </c>
      <c r="E599" s="31">
        <v>15437.65</v>
      </c>
      <c r="F599" s="73">
        <f t="shared" si="109"/>
        <v>100</v>
      </c>
    </row>
    <row r="600" spans="1:6" s="65" customFormat="1" ht="84" customHeight="1" outlineLevel="2" x14ac:dyDescent="0.2">
      <c r="A600" s="34" t="s">
        <v>184</v>
      </c>
      <c r="B600" s="44" t="s">
        <v>127</v>
      </c>
      <c r="C600" s="33" t="s">
        <v>1</v>
      </c>
      <c r="D600" s="31">
        <f>D601</f>
        <v>3387.08</v>
      </c>
      <c r="E600" s="31">
        <f>E601</f>
        <v>0</v>
      </c>
      <c r="F600" s="73">
        <f t="shared" si="109"/>
        <v>0</v>
      </c>
    </row>
    <row r="601" spans="1:6" s="65" customFormat="1" ht="39.75" customHeight="1" outlineLevel="2" x14ac:dyDescent="0.2">
      <c r="A601" s="29" t="s">
        <v>107</v>
      </c>
      <c r="B601" s="44" t="s">
        <v>127</v>
      </c>
      <c r="C601" s="33" t="s">
        <v>38</v>
      </c>
      <c r="D601" s="31">
        <f>D602</f>
        <v>3387.08</v>
      </c>
      <c r="E601" s="31">
        <f>E602</f>
        <v>0</v>
      </c>
      <c r="F601" s="73">
        <f t="shared" si="109"/>
        <v>0</v>
      </c>
    </row>
    <row r="602" spans="1:6" s="65" customFormat="1" ht="39.75" customHeight="1" outlineLevel="2" x14ac:dyDescent="0.2">
      <c r="A602" s="29" t="s">
        <v>39</v>
      </c>
      <c r="B602" s="44" t="s">
        <v>127</v>
      </c>
      <c r="C602" s="33" t="s">
        <v>4</v>
      </c>
      <c r="D602" s="31">
        <v>3387.08</v>
      </c>
      <c r="E602" s="31">
        <v>0</v>
      </c>
      <c r="F602" s="73">
        <f t="shared" si="109"/>
        <v>0</v>
      </c>
    </row>
    <row r="603" spans="1:6" s="65" customFormat="1" ht="44.25" customHeight="1" outlineLevel="5" x14ac:dyDescent="0.2">
      <c r="A603" s="29" t="s">
        <v>129</v>
      </c>
      <c r="B603" s="33" t="s">
        <v>128</v>
      </c>
      <c r="C603" s="33" t="s">
        <v>1</v>
      </c>
      <c r="D603" s="31">
        <f>D604+D606</f>
        <v>1950219</v>
      </c>
      <c r="E603" s="31">
        <f>E604+E606</f>
        <v>1950119</v>
      </c>
      <c r="F603" s="73">
        <f t="shared" si="109"/>
        <v>99.994872370744005</v>
      </c>
    </row>
    <row r="604" spans="1:6" s="65" customFormat="1" ht="64.5" customHeight="1" outlineLevel="5" x14ac:dyDescent="0.2">
      <c r="A604" s="29" t="s">
        <v>221</v>
      </c>
      <c r="B604" s="33" t="s">
        <v>128</v>
      </c>
      <c r="C604" s="33" t="s">
        <v>35</v>
      </c>
      <c r="D604" s="31">
        <f>D605</f>
        <v>1648809.36</v>
      </c>
      <c r="E604" s="31">
        <f>E605</f>
        <v>1648809.36</v>
      </c>
      <c r="F604" s="73">
        <f t="shared" si="109"/>
        <v>100</v>
      </c>
    </row>
    <row r="605" spans="1:6" s="65" customFormat="1" ht="35.25" customHeight="1" outlineLevel="5" x14ac:dyDescent="0.2">
      <c r="A605" s="29" t="s">
        <v>134</v>
      </c>
      <c r="B605" s="33" t="s">
        <v>128</v>
      </c>
      <c r="C605" s="33" t="s">
        <v>3</v>
      </c>
      <c r="D605" s="31">
        <v>1648809.36</v>
      </c>
      <c r="E605" s="31">
        <v>1648809.36</v>
      </c>
      <c r="F605" s="73">
        <f t="shared" si="109"/>
        <v>100</v>
      </c>
    </row>
    <row r="606" spans="1:6" s="65" customFormat="1" ht="35.25" customHeight="1" outlineLevel="5" x14ac:dyDescent="0.2">
      <c r="A606" s="29" t="s">
        <v>107</v>
      </c>
      <c r="B606" s="33" t="s">
        <v>128</v>
      </c>
      <c r="C606" s="33" t="s">
        <v>38</v>
      </c>
      <c r="D606" s="31">
        <f>D607</f>
        <v>301409.64</v>
      </c>
      <c r="E606" s="31">
        <f>E607</f>
        <v>301309.64</v>
      </c>
      <c r="F606" s="73">
        <f t="shared" si="109"/>
        <v>99.966822560817889</v>
      </c>
    </row>
    <row r="607" spans="1:6" s="65" customFormat="1" ht="37.5" customHeight="1" outlineLevel="5" x14ac:dyDescent="0.2">
      <c r="A607" s="29" t="s">
        <v>162</v>
      </c>
      <c r="B607" s="33" t="s">
        <v>128</v>
      </c>
      <c r="C607" s="33" t="s">
        <v>4</v>
      </c>
      <c r="D607" s="31">
        <v>301409.64</v>
      </c>
      <c r="E607" s="31">
        <v>301309.64</v>
      </c>
      <c r="F607" s="73">
        <f t="shared" si="109"/>
        <v>99.966822560817889</v>
      </c>
    </row>
    <row r="608" spans="1:6" s="65" customFormat="1" ht="48.75" customHeight="1" outlineLevel="4" x14ac:dyDescent="0.2">
      <c r="A608" s="29" t="s">
        <v>289</v>
      </c>
      <c r="B608" s="30" t="s">
        <v>290</v>
      </c>
      <c r="C608" s="33" t="s">
        <v>1</v>
      </c>
      <c r="D608" s="31">
        <f>D609+D611</f>
        <v>353579</v>
      </c>
      <c r="E608" s="31">
        <f>E609+E611</f>
        <v>353579</v>
      </c>
      <c r="F608" s="73">
        <f t="shared" si="107"/>
        <v>100</v>
      </c>
    </row>
    <row r="609" spans="1:6" s="65" customFormat="1" ht="60.75" customHeight="1" outlineLevel="4" x14ac:dyDescent="0.2">
      <c r="A609" s="29" t="s">
        <v>131</v>
      </c>
      <c r="B609" s="30" t="s">
        <v>290</v>
      </c>
      <c r="C609" s="33" t="s">
        <v>35</v>
      </c>
      <c r="D609" s="31">
        <f>D610</f>
        <v>4000</v>
      </c>
      <c r="E609" s="31">
        <f>E610</f>
        <v>4000</v>
      </c>
      <c r="F609" s="73">
        <f t="shared" si="107"/>
        <v>100</v>
      </c>
    </row>
    <row r="610" spans="1:6" s="65" customFormat="1" ht="32.25" customHeight="1" outlineLevel="4" x14ac:dyDescent="0.2">
      <c r="A610" s="29" t="s">
        <v>133</v>
      </c>
      <c r="B610" s="30" t="s">
        <v>290</v>
      </c>
      <c r="C610" s="33" t="s">
        <v>3</v>
      </c>
      <c r="D610" s="31">
        <v>4000</v>
      </c>
      <c r="E610" s="31">
        <v>4000</v>
      </c>
      <c r="F610" s="73">
        <f t="shared" si="107"/>
        <v>100</v>
      </c>
    </row>
    <row r="611" spans="1:6" s="65" customFormat="1" ht="44.25" customHeight="1" outlineLevel="4" x14ac:dyDescent="0.2">
      <c r="A611" s="29" t="s">
        <v>107</v>
      </c>
      <c r="B611" s="30" t="s">
        <v>290</v>
      </c>
      <c r="C611" s="33" t="s">
        <v>38</v>
      </c>
      <c r="D611" s="31">
        <f>D612</f>
        <v>349579</v>
      </c>
      <c r="E611" s="31">
        <f>E612</f>
        <v>349579</v>
      </c>
      <c r="F611" s="73">
        <f t="shared" si="107"/>
        <v>100</v>
      </c>
    </row>
    <row r="612" spans="1:6" s="65" customFormat="1" ht="39.75" customHeight="1" outlineLevel="4" x14ac:dyDescent="0.2">
      <c r="A612" s="34" t="s">
        <v>39</v>
      </c>
      <c r="B612" s="30" t="s">
        <v>290</v>
      </c>
      <c r="C612" s="33" t="s">
        <v>4</v>
      </c>
      <c r="D612" s="31">
        <v>349579</v>
      </c>
      <c r="E612" s="31">
        <v>349579</v>
      </c>
      <c r="F612" s="73">
        <f t="shared" si="107"/>
        <v>100</v>
      </c>
    </row>
    <row r="613" spans="1:6" s="65" customFormat="1" ht="36" customHeight="1" outlineLevel="2" x14ac:dyDescent="0.2">
      <c r="A613" s="29" t="s">
        <v>502</v>
      </c>
      <c r="B613" s="33" t="s">
        <v>417</v>
      </c>
      <c r="C613" s="33" t="s">
        <v>1</v>
      </c>
      <c r="D613" s="31">
        <f>D614</f>
        <v>10000000</v>
      </c>
      <c r="E613" s="31">
        <f>E614</f>
        <v>10000000</v>
      </c>
      <c r="F613" s="73">
        <f t="shared" si="107"/>
        <v>100</v>
      </c>
    </row>
    <row r="614" spans="1:6" s="65" customFormat="1" ht="36" customHeight="1" outlineLevel="2" x14ac:dyDescent="0.2">
      <c r="A614" s="29" t="s">
        <v>63</v>
      </c>
      <c r="B614" s="33" t="s">
        <v>417</v>
      </c>
      <c r="C614" s="33" t="s">
        <v>45</v>
      </c>
      <c r="D614" s="31">
        <f>D615</f>
        <v>10000000</v>
      </c>
      <c r="E614" s="31">
        <f>E615</f>
        <v>10000000</v>
      </c>
      <c r="F614" s="73">
        <f t="shared" si="107"/>
        <v>100</v>
      </c>
    </row>
    <row r="615" spans="1:6" s="65" customFormat="1" ht="53.25" customHeight="1" outlineLevel="2" x14ac:dyDescent="0.2">
      <c r="A615" s="29" t="s">
        <v>395</v>
      </c>
      <c r="B615" s="33" t="s">
        <v>417</v>
      </c>
      <c r="C615" s="33" t="s">
        <v>396</v>
      </c>
      <c r="D615" s="31">
        <v>10000000</v>
      </c>
      <c r="E615" s="31">
        <v>10000000</v>
      </c>
      <c r="F615" s="73">
        <f t="shared" si="107"/>
        <v>100</v>
      </c>
    </row>
    <row r="616" spans="1:6" x14ac:dyDescent="0.2">
      <c r="A616" s="18" t="s">
        <v>476</v>
      </c>
      <c r="B616" s="15"/>
      <c r="C616" s="16"/>
      <c r="D616" s="17">
        <f>D509+D504+D499+D491+D486+D480+D465+D460+D425+D420+D384+D267+D118+D108+D77+D64+D59+D54+D47+D21+D14</f>
        <v>1049961069.2499999</v>
      </c>
      <c r="E616" s="17">
        <f>E509+E504+E499+E491+E486+E480+E465+E460+E425+E420+E384+E267+E118+E108+E77+E64+E59+E54+E47+E21+E14</f>
        <v>974924003.96999991</v>
      </c>
      <c r="F616" s="73">
        <f t="shared" ref="F616" si="110">E616/D616*100</f>
        <v>92.853347854735233</v>
      </c>
    </row>
  </sheetData>
  <autoFilter ref="A12:F616"/>
  <mergeCells count="9">
    <mergeCell ref="A10:D10"/>
    <mergeCell ref="B4:D4"/>
    <mergeCell ref="B5:D5"/>
    <mergeCell ref="B6:D6"/>
    <mergeCell ref="E3:F3"/>
    <mergeCell ref="E4:F4"/>
    <mergeCell ref="E5:F5"/>
    <mergeCell ref="E6:F6"/>
    <mergeCell ref="A9:F9"/>
  </mergeCells>
  <pageMargins left="0.70866141732283472" right="0.70866141732283472" top="0.74803149606299213" bottom="0.74803149606299213" header="0.31496062992125984" footer="0.31496062992125984"/>
  <pageSetup paperSize="9" scale="72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2023-04-07T02:18:05Z</cp:lastPrinted>
  <dcterms:created xsi:type="dcterms:W3CDTF">2019-06-18T02:48:46Z</dcterms:created>
  <dcterms:modified xsi:type="dcterms:W3CDTF">2023-05-03T00:12:29Z</dcterms:modified>
</cp:coreProperties>
</file>